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VKB stavby\OBCE\Stříbřec\lokalita 3\"/>
    </mc:Choice>
  </mc:AlternateContent>
  <xr:revisionPtr revIDLastSave="0" documentId="8_{32686F73-7310-4E3F-9109-8541DE6CF9E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vba" sheetId="1" r:id="rId1"/>
    <sheet name="VzorPolozky" sheetId="10" state="hidden" r:id="rId2"/>
    <sheet name="0001 0001 Pol" sheetId="12" r:id="rId3"/>
  </sheets>
  <externalReferences>
    <externalReference r:id="rId4"/>
  </externalReferences>
  <definedNames>
    <definedName name="CelkemDPHVypocet" localSheetId="0">Stavba!$H$42</definedName>
    <definedName name="CenaCelkem">Stavba!$G$29</definedName>
    <definedName name="CenaCelkemBezDPH">Stavba!$G$28</definedName>
    <definedName name="CenaCelkemVypocet" localSheetId="0">Stavba!$I$42</definedName>
    <definedName name="cisloobjektu">Stavba!$D$3</definedName>
    <definedName name="CisloRozpoctu">'[1]Krycí list'!$C$2</definedName>
    <definedName name="CisloStavby" localSheetId="0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0">Stavba!$I$12</definedName>
    <definedName name="dmisto">Stavba!$E$13:$G$13</definedName>
    <definedName name="DPHSni">Stavba!$G$24</definedName>
    <definedName name="DPHZakl">Stavba!$G$26</definedName>
    <definedName name="dpsc" localSheetId="0">Stavba!$D$13</definedName>
    <definedName name="IČO" localSheetId="0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0">Stavba!$E$2</definedName>
    <definedName name="nazevstavby">'[1]Krycí list'!$C$7</definedName>
    <definedName name="NazevStavebnihoRozpoctu">Stavba!$E$4</definedName>
    <definedName name="_xlnm.Print_Titles" localSheetId="2">'0001 0001 Pol'!$1:$7</definedName>
    <definedName name="oadresa">Stavba!$D$6</definedName>
    <definedName name="Objednatel" localSheetId="0">Stavba!$D$5</definedName>
    <definedName name="Objekt" localSheetId="0">Stavba!$B$38</definedName>
    <definedName name="_xlnm.Print_Area" localSheetId="2">'0001 0001 Pol'!$A$1:$Y$54</definedName>
    <definedName name="_xlnm.Print_Area" localSheetId="0">Stavba!$A$1:$J$55</definedName>
    <definedName name="odic" localSheetId="0">Stavba!$I$6</definedName>
    <definedName name="oico" localSheetId="0">Stavba!$I$5</definedName>
    <definedName name="omisto" localSheetId="0">Stavba!$E$7</definedName>
    <definedName name="onazev" localSheetId="0">Stavba!$D$6</definedName>
    <definedName name="opsc" localSheetId="0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0">Stavba!$E$23</definedName>
    <definedName name="SazbaDPH1">'[1]Krycí list'!$C$30</definedName>
    <definedName name="SazbaDPH2" localSheetId="0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0" hidden="1">Stavba!$A:$A</definedName>
    <definedName name="Z_B7E7C763_C459_487D_8ABA_5CFDDFBD5A84_.wvu.PrintArea" localSheetId="0" hidden="1">Stavba!$B$1:$J$36</definedName>
    <definedName name="ZakladDPHSni">Stavba!$G$23</definedName>
    <definedName name="ZakladDPHSniVypocet" localSheetId="0">Stavba!$F$42</definedName>
    <definedName name="ZakladDPHZakl">Stavba!$G$25</definedName>
    <definedName name="ZakladDPHZaklVypocet" localSheetId="0">Stavba!$G$42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4" i="1" l="1"/>
  <c r="I53" i="1"/>
  <c r="I52" i="1"/>
  <c r="I51" i="1"/>
  <c r="I50" i="1"/>
  <c r="I49" i="1"/>
  <c r="G41" i="1"/>
  <c r="F41" i="1"/>
  <c r="G40" i="1"/>
  <c r="F40" i="1"/>
  <c r="H40" i="1" s="1"/>
  <c r="I40" i="1" s="1"/>
  <c r="G39" i="1"/>
  <c r="F39" i="1"/>
  <c r="G44" i="12"/>
  <c r="G9" i="12"/>
  <c r="I9" i="12"/>
  <c r="I8" i="12" s="1"/>
  <c r="K9" i="12"/>
  <c r="M9" i="12"/>
  <c r="O9" i="12"/>
  <c r="Q9" i="12"/>
  <c r="Q8" i="12" s="1"/>
  <c r="V9" i="12"/>
  <c r="G12" i="12"/>
  <c r="M12" i="12" s="1"/>
  <c r="I12" i="12"/>
  <c r="K12" i="12"/>
  <c r="O12" i="12"/>
  <c r="O8" i="12" s="1"/>
  <c r="Q12" i="12"/>
  <c r="V12" i="12"/>
  <c r="G13" i="12"/>
  <c r="I13" i="12"/>
  <c r="K13" i="12"/>
  <c r="M13" i="12"/>
  <c r="O13" i="12"/>
  <c r="Q13" i="12"/>
  <c r="V13" i="12"/>
  <c r="G14" i="12"/>
  <c r="M14" i="12" s="1"/>
  <c r="I14" i="12"/>
  <c r="K14" i="12"/>
  <c r="K8" i="12" s="1"/>
  <c r="O14" i="12"/>
  <c r="Q14" i="12"/>
  <c r="V14" i="12"/>
  <c r="V8" i="12" s="1"/>
  <c r="G15" i="12"/>
  <c r="I15" i="12"/>
  <c r="K15" i="12"/>
  <c r="M15" i="12"/>
  <c r="O15" i="12"/>
  <c r="Q15" i="12"/>
  <c r="V15" i="12"/>
  <c r="G17" i="12"/>
  <c r="M17" i="12" s="1"/>
  <c r="I17" i="12"/>
  <c r="K17" i="12"/>
  <c r="O17" i="12"/>
  <c r="Q17" i="12"/>
  <c r="V17" i="12"/>
  <c r="G18" i="12"/>
  <c r="I18" i="12"/>
  <c r="K18" i="12"/>
  <c r="M18" i="12"/>
  <c r="O18" i="12"/>
  <c r="Q18" i="12"/>
  <c r="V18" i="12"/>
  <c r="G22" i="12"/>
  <c r="I22" i="12"/>
  <c r="I21" i="12" s="1"/>
  <c r="K22" i="12"/>
  <c r="M22" i="12"/>
  <c r="O22" i="12"/>
  <c r="Q22" i="12"/>
  <c r="Q21" i="12" s="1"/>
  <c r="V22" i="12"/>
  <c r="G23" i="12"/>
  <c r="M23" i="12" s="1"/>
  <c r="I23" i="12"/>
  <c r="K23" i="12"/>
  <c r="K21" i="12" s="1"/>
  <c r="O23" i="12"/>
  <c r="O21" i="12" s="1"/>
  <c r="Q23" i="12"/>
  <c r="V23" i="12"/>
  <c r="V21" i="12" s="1"/>
  <c r="G26" i="12"/>
  <c r="I26" i="12"/>
  <c r="K26" i="12"/>
  <c r="M26" i="12"/>
  <c r="O26" i="12"/>
  <c r="Q26" i="12"/>
  <c r="V26" i="12"/>
  <c r="G28" i="12"/>
  <c r="M28" i="12" s="1"/>
  <c r="I28" i="12"/>
  <c r="K28" i="12"/>
  <c r="O28" i="12"/>
  <c r="Q28" i="12"/>
  <c r="V28" i="12"/>
  <c r="G29" i="12"/>
  <c r="I29" i="12"/>
  <c r="K29" i="12"/>
  <c r="M29" i="12"/>
  <c r="O29" i="12"/>
  <c r="Q29" i="12"/>
  <c r="V29" i="12"/>
  <c r="G30" i="12"/>
  <c r="M30" i="12" s="1"/>
  <c r="I30" i="12"/>
  <c r="K30" i="12"/>
  <c r="O30" i="12"/>
  <c r="Q30" i="12"/>
  <c r="V30" i="12"/>
  <c r="G32" i="12"/>
  <c r="G31" i="12" s="1"/>
  <c r="I32" i="12"/>
  <c r="K32" i="12"/>
  <c r="K31" i="12" s="1"/>
  <c r="O32" i="12"/>
  <c r="O31" i="12" s="1"/>
  <c r="Q32" i="12"/>
  <c r="V32" i="12"/>
  <c r="V31" i="12" s="1"/>
  <c r="G33" i="12"/>
  <c r="I33" i="12"/>
  <c r="I31" i="12" s="1"/>
  <c r="K33" i="12"/>
  <c r="M33" i="12"/>
  <c r="O33" i="12"/>
  <c r="Q33" i="12"/>
  <c r="Q31" i="12" s="1"/>
  <c r="V33" i="12"/>
  <c r="G35" i="12"/>
  <c r="K35" i="12"/>
  <c r="O35" i="12"/>
  <c r="V35" i="12"/>
  <c r="G36" i="12"/>
  <c r="I36" i="12"/>
  <c r="I35" i="12" s="1"/>
  <c r="K36" i="12"/>
  <c r="M36" i="12"/>
  <c r="M35" i="12" s="1"/>
  <c r="O36" i="12"/>
  <c r="Q36" i="12"/>
  <c r="Q35" i="12" s="1"/>
  <c r="V36" i="12"/>
  <c r="K37" i="12"/>
  <c r="V37" i="12"/>
  <c r="G38" i="12"/>
  <c r="I38" i="12"/>
  <c r="I37" i="12" s="1"/>
  <c r="K38" i="12"/>
  <c r="M38" i="12"/>
  <c r="O38" i="12"/>
  <c r="Q38" i="12"/>
  <c r="Q37" i="12" s="1"/>
  <c r="V38" i="12"/>
  <c r="G39" i="12"/>
  <c r="M39" i="12" s="1"/>
  <c r="I39" i="12"/>
  <c r="K39" i="12"/>
  <c r="O39" i="12"/>
  <c r="O37" i="12" s="1"/>
  <c r="Q39" i="12"/>
  <c r="V39" i="12"/>
  <c r="I40" i="12"/>
  <c r="Q40" i="12"/>
  <c r="G41" i="12"/>
  <c r="G40" i="12" s="1"/>
  <c r="I41" i="12"/>
  <c r="K41" i="12"/>
  <c r="K40" i="12" s="1"/>
  <c r="O41" i="12"/>
  <c r="O40" i="12" s="1"/>
  <c r="Q41" i="12"/>
  <c r="V41" i="12"/>
  <c r="V40" i="12" s="1"/>
  <c r="G42" i="12"/>
  <c r="I42" i="12"/>
  <c r="K42" i="12"/>
  <c r="M42" i="12"/>
  <c r="O42" i="12"/>
  <c r="Q42" i="12"/>
  <c r="V42" i="12"/>
  <c r="AE44" i="12"/>
  <c r="I20" i="1"/>
  <c r="I19" i="1"/>
  <c r="I18" i="1"/>
  <c r="I17" i="1"/>
  <c r="I16" i="1"/>
  <c r="F42" i="1"/>
  <c r="G23" i="1" s="1"/>
  <c r="G42" i="1"/>
  <c r="G25" i="1" s="1"/>
  <c r="A25" i="1" s="1"/>
  <c r="H39" i="1"/>
  <c r="I39" i="1" s="1"/>
  <c r="I42" i="1" s="1"/>
  <c r="J28" i="1"/>
  <c r="J26" i="1"/>
  <c r="G38" i="1"/>
  <c r="F38" i="1"/>
  <c r="J23" i="1"/>
  <c r="J24" i="1"/>
  <c r="J25" i="1"/>
  <c r="J27" i="1"/>
  <c r="E24" i="1"/>
  <c r="E26" i="1"/>
  <c r="I55" i="1" l="1"/>
  <c r="J54" i="1" s="1"/>
  <c r="H41" i="1"/>
  <c r="I41" i="1" s="1"/>
  <c r="A26" i="1"/>
  <c r="G26" i="1"/>
  <c r="A23" i="1"/>
  <c r="G28" i="1"/>
  <c r="M8" i="12"/>
  <c r="M37" i="12"/>
  <c r="M21" i="12"/>
  <c r="G37" i="12"/>
  <c r="G21" i="12"/>
  <c r="G8" i="12"/>
  <c r="AF44" i="12"/>
  <c r="M41" i="12"/>
  <c r="M40" i="12" s="1"/>
  <c r="M32" i="12"/>
  <c r="M31" i="12" s="1"/>
  <c r="I21" i="1"/>
  <c r="J40" i="1"/>
  <c r="J41" i="1"/>
  <c r="J39" i="1"/>
  <c r="J42" i="1" s="1"/>
  <c r="H42" i="1"/>
  <c r="J51" i="1" l="1"/>
  <c r="J53" i="1"/>
  <c r="J49" i="1"/>
  <c r="J50" i="1"/>
  <c r="J52" i="1"/>
  <c r="G24" i="1"/>
  <c r="A27" i="1" s="1"/>
  <c r="A24" i="1"/>
  <c r="J55" i="1" l="1"/>
  <c r="A29" i="1"/>
  <c r="G29" i="1"/>
  <c r="G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VKB Stavby</author>
  </authors>
  <commentList>
    <comment ref="S6" authorId="0" shapeId="0" xr:uid="{E348D968-C138-439A-8796-989693E96307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3ED74020-E7CB-4A30-95C7-33D003522E2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<sst xmlns="http://schemas.openxmlformats.org/spreadsheetml/2006/main" count="341" uniqueCount="162">
  <si>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</si>
  <si>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</si>
  <si>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</si>
  <si>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</si>
  <si>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</si>
  <si>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</si>
  <si>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</si>
  <si>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</si>
  <si>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</si>
  <si>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</si>
  <si>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</si>
  <si>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</si>
  <si>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</si>
  <si>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</si>
  <si>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</si>
  <si>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</si>
  <si>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</si>
  <si>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</si>
  <si>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</si>
  <si>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</si>
  <si>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</si>
  <si>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</si>
  <si>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</si>
  <si>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</si>
  <si>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</si>
  <si>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</si>
  <si>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</si>
  <si>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</si>
  <si>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</si>
  <si>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</si>
  <si>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</si>
  <si>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</si>
  <si>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</si>
  <si>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</si>
  <si>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</si>
  <si>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</si>
  <si>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</si>
  <si>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</si>
  <si>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</si>
  <si>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</si>
  <si>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IČO:</t>
  </si>
  <si>
    <t>0001</t>
  </si>
  <si>
    <t>Oprava MK Stříbřec - Libořezy, lokalita 3</t>
  </si>
  <si>
    <t>Objekt:</t>
  </si>
  <si>
    <t>Rozpočet:</t>
  </si>
  <si>
    <t>Obec Stříbřec, Stříbřec 149</t>
  </si>
  <si>
    <t>149</t>
  </si>
  <si>
    <t>Stříbřec</t>
  </si>
  <si>
    <t>37818</t>
  </si>
  <si>
    <t>00247529</t>
  </si>
  <si>
    <t>CZ00247529</t>
  </si>
  <si>
    <t>Stavba</t>
  </si>
  <si>
    <t>Celkem za stavbu</t>
  </si>
  <si>
    <t>CZK</t>
  </si>
  <si>
    <t>Rekapitulace dílů</t>
  </si>
  <si>
    <t>Typ dílu</t>
  </si>
  <si>
    <t>1</t>
  </si>
  <si>
    <t>Zemní práce</t>
  </si>
  <si>
    <t>5</t>
  </si>
  <si>
    <t>Komunikace</t>
  </si>
  <si>
    <t>91</t>
  </si>
  <si>
    <t>Doplňující práce na komunikaci</t>
  </si>
  <si>
    <t>99</t>
  </si>
  <si>
    <t>Staveništní přesun hmot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</si>
  <si>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</si>
  <si>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</si>
  <si>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</si>
  <si>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</si>
  <si>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</si>
  <si>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</si>
  <si>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</si>
  <si>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</si>
  <si>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</si>
  <si>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</si>
  <si>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</si>
  <si>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</si>
  <si>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</si>
  <si>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</si>
  <si>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</si>
  <si>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</si>
  <si>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</si>
  <si>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</si>
  <si>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</si>
  <si>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</si>
  <si>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</si>
  <si>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</si>
  <si>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</si>
  <si>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</si>
  <si>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</si>
  <si>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</si>
  <si>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</si>
  <si>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Stav položky</t>
  </si>
  <si>
    <t>Díl:</t>
  </si>
  <si>
    <t>DIL</t>
  </si>
  <si>
    <t>122301101</t>
  </si>
  <si>
    <t>Odkopávky nezapažené v hor. 4 do 100 m3</t>
  </si>
  <si>
    <t>m3</t>
  </si>
  <si>
    <t>RTS 23/ II</t>
  </si>
  <si>
    <t>Práce</t>
  </si>
  <si>
    <t>Běžná</t>
  </si>
  <si>
    <t>POL1_</t>
  </si>
  <si>
    <t>trasa : 62*3,2*0,2</t>
  </si>
  <si>
    <t>VV</t>
  </si>
  <si>
    <t>napojení na hl. silnice : (10+3,2)/2*10*0,2</t>
  </si>
  <si>
    <t>122301109</t>
  </si>
  <si>
    <t>Příplatek za lepivost - odkopávky v hor. 4</t>
  </si>
  <si>
    <t>161101101</t>
  </si>
  <si>
    <t>Svislé přemístění výkopku z hor.1-4 do 2,5 m</t>
  </si>
  <si>
    <t>162601102</t>
  </si>
  <si>
    <t>Vodorovné přemístění výkopku z hor.1-4 do 5000 m</t>
  </si>
  <si>
    <t>167101101</t>
  </si>
  <si>
    <t>Nakládání výkopku z hor. 1 ÷ 4 v množství do 100 m3</t>
  </si>
  <si>
    <t>52,88</t>
  </si>
  <si>
    <t>171201201</t>
  </si>
  <si>
    <t>Uložení sypaniny na skl.-sypanina na výšku přes 2m</t>
  </si>
  <si>
    <t>181101102</t>
  </si>
  <si>
    <t>Úprava pláně v zářezech v hor. 1-4, se zhutněním</t>
  </si>
  <si>
    <t>m2</t>
  </si>
  <si>
    <t>trasa : 62*3,2</t>
  </si>
  <si>
    <t>napojení na hl. silnici : (10+3,2)*10/2</t>
  </si>
  <si>
    <t>564831111</t>
  </si>
  <si>
    <t>Podklad ze štěrkodrti po zhutnění tloušťky 10 cm</t>
  </si>
  <si>
    <t>565141111</t>
  </si>
  <si>
    <t>Podklad z obal kam.ACP 16+,ACP 22+,do 3 m,tl. 6 cm</t>
  </si>
  <si>
    <t>trasa : 62*3,0</t>
  </si>
  <si>
    <t>napojení na hl. silnice : (10+3)/2*10</t>
  </si>
  <si>
    <t>569831111</t>
  </si>
  <si>
    <t>Zpevnění krajnic štěrkodrtí tloušťky  10 cm</t>
  </si>
  <si>
    <t>trasa : 72*0,5*2</t>
  </si>
  <si>
    <t>573231127</t>
  </si>
  <si>
    <t>Postřik spojovací z KAE, množství zbytkového asfaltu 0,7 kg/m2</t>
  </si>
  <si>
    <t>577132111</t>
  </si>
  <si>
    <t>Beton asfalt. ACO 11+ obrusný, š.nad 3 m, tl. 4 cm</t>
  </si>
  <si>
    <t>599142111</t>
  </si>
  <si>
    <t>Úprava zálivky dil.spár hloubky do 4 cm š. do 4 cm</t>
  </si>
  <si>
    <t>m</t>
  </si>
  <si>
    <t>919731122</t>
  </si>
  <si>
    <t>Zarovnání styčné plochy živičné tl. do 10 cm</t>
  </si>
  <si>
    <t>919735113</t>
  </si>
  <si>
    <t>Řezání stávajícího živičného krytu tl. 10 - 15 cm</t>
  </si>
  <si>
    <t>napjení na hl. silnici : 10</t>
  </si>
  <si>
    <t>998225111</t>
  </si>
  <si>
    <t>Přesun hmot, pozemní komunikace, kryt živičný</t>
  </si>
  <si>
    <t>t</t>
  </si>
  <si>
    <t>Přesun hmot</t>
  </si>
  <si>
    <t>POL7_</t>
  </si>
  <si>
    <t>005111020R</t>
  </si>
  <si>
    <t>Vytyčení stavby</t>
  </si>
  <si>
    <t>Soubor</t>
  </si>
  <si>
    <t>Indiv</t>
  </si>
  <si>
    <t>VRN</t>
  </si>
  <si>
    <t>POL99_8</t>
  </si>
  <si>
    <t>005111021R</t>
  </si>
  <si>
    <t>Vytyčení inženýrských sítí</t>
  </si>
  <si>
    <t>005211030R</t>
  </si>
  <si>
    <t xml:space="preserve">Dočasná dopravní opatření </t>
  </si>
  <si>
    <t>005241020R</t>
  </si>
  <si>
    <t xml:space="preserve">Geodetické zaměření skutečného provedení  </t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</si>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</sst>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8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49" fontId="8" fillId="0" borderId="6" xfId="0" applyNumberFormat="1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indent="1"/>
    </xf>
    <xf numFmtId="0" fontId="0" fillId="2" borderId="0" xfId="0" applyFill="1" applyAlignment="1">
      <alignment wrapText="1"/>
    </xf>
    <xf numFmtId="49" fontId="6" fillId="2" borderId="0" xfId="0" applyNumberFormat="1" applyFont="1" applyFill="1" applyAlignment="1">
      <alignment horizontal="left" vertical="center" wrapText="1"/>
    </xf>
    <xf numFmtId="0" fontId="0" fillId="2" borderId="1" xfId="0" applyFill="1" applyBorder="1" applyAlignment="1">
      <alignment horizontal="left" vertical="center" indent="1"/>
    </xf>
    <xf numFmtId="49" fontId="8" fillId="2" borderId="0" xfId="0" applyNumberFormat="1" applyFont="1" applyFill="1" applyAlignment="1">
      <alignment horizontal="left" vertical="center" wrapText="1"/>
    </xf>
    <xf numFmtId="0" fontId="0" fillId="2" borderId="9" xfId="0" applyFill="1" applyBorder="1" applyAlignment="1">
      <alignment horizontal="left" vertical="center" indent="1"/>
    </xf>
    <xf numFmtId="0" fontId="0" fillId="2" borderId="6" xfId="0" applyFill="1" applyBorder="1" applyAlignment="1">
      <alignment wrapText="1"/>
    </xf>
    <xf numFmtId="49" fontId="8" fillId="2" borderId="6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0" fontId="8" fillId="3" borderId="0" xfId="0" applyFont="1" applyFill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 wrapText="1"/>
      <protection locked="0"/>
    </xf>
    <xf numFmtId="4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4" borderId="30" xfId="0" applyNumberFormat="1" applyFont="1" applyFill="1" applyBorder="1" applyAlignment="1">
      <alignment vertical="center"/>
    </xf>
    <xf numFmtId="4" fontId="7" fillId="4" borderId="31" xfId="0" applyNumberFormat="1" applyFont="1" applyFill="1" applyBorder="1" applyAlignment="1">
      <alignment vertical="center" wrapText="1"/>
    </xf>
    <xf numFmtId="4" fontId="10" fillId="4" borderId="32" xfId="0" applyNumberFormat="1" applyFont="1" applyFill="1" applyBorder="1" applyAlignment="1">
      <alignment horizontal="center" vertical="center" wrapText="1" shrinkToFit="1"/>
    </xf>
    <xf numFmtId="4" fontId="7" fillId="4" borderId="32" xfId="0" applyNumberFormat="1" applyFont="1" applyFill="1" applyBorder="1" applyAlignment="1">
      <alignment horizontal="center" vertical="center" wrapText="1" shrinkToFit="1"/>
    </xf>
    <xf numFmtId="3" fontId="7" fillId="4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shrinkToFit="1"/>
    </xf>
    <xf numFmtId="3" fontId="0" fillId="2" borderId="39" xfId="0" applyNumberForma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 indent="1"/>
    </xf>
    <xf numFmtId="0" fontId="5" fillId="2" borderId="7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4" fontId="4" fillId="2" borderId="7" xfId="0" applyNumberFormat="1" applyFont="1" applyFill="1" applyBorder="1" applyAlignment="1">
      <alignment horizontal="left" vertical="center"/>
    </xf>
    <xf numFmtId="49" fontId="0" fillId="2" borderId="13" xfId="0" applyNumberFormat="1" applyFill="1" applyBorder="1" applyAlignment="1">
      <alignment horizontal="left" vertical="center"/>
    </xf>
    <xf numFmtId="0" fontId="0" fillId="2" borderId="7" xfId="0" applyFill="1" applyBorder="1" applyAlignment="1">
      <alignment wrapText="1"/>
    </xf>
    <xf numFmtId="0" fontId="0" fillId="2" borderId="7" xfId="0" applyFill="1" applyBorder="1"/>
    <xf numFmtId="49" fontId="8" fillId="2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0" fontId="7" fillId="2" borderId="36" xfId="0" applyFont="1" applyFill="1" applyBorder="1" applyAlignment="1">
      <alignment vertical="center"/>
    </xf>
    <xf numFmtId="0" fontId="7" fillId="2" borderId="36" xfId="0" applyFont="1" applyFill="1" applyBorder="1" applyAlignment="1">
      <alignment vertical="center" wrapText="1"/>
    </xf>
    <xf numFmtId="0" fontId="7" fillId="2" borderId="37" xfId="0" applyFont="1" applyFill="1" applyBorder="1" applyAlignment="1">
      <alignment vertical="center" wrapText="1"/>
    </xf>
    <xf numFmtId="164" fontId="7" fillId="0" borderId="35" xfId="0" applyNumberFormat="1" applyFont="1" applyBorder="1" applyAlignment="1">
      <alignment vertical="center"/>
    </xf>
    <xf numFmtId="164" fontId="7" fillId="2" borderId="39" xfId="0" applyNumberFormat="1" applyFont="1" applyFill="1" applyBorder="1" applyAlignment="1">
      <alignment vertical="center"/>
    </xf>
    <xf numFmtId="164" fontId="0" fillId="0" borderId="0" xfId="0" applyNumberFormat="1"/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2" borderId="39" xfId="0" applyNumberFormat="1" applyFont="1" applyFill="1" applyBorder="1" applyAlignment="1">
      <alignment horizontal="center" vertical="center"/>
    </xf>
    <xf numFmtId="4" fontId="7" fillId="2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2" borderId="21" xfId="0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4" borderId="15" xfId="0" applyFill="1" applyBorder="1"/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49" fontId="0" fillId="4" borderId="21" xfId="0" applyNumberFormat="1" applyFill="1" applyBorder="1"/>
    <xf numFmtId="0" fontId="0" fillId="4" borderId="21" xfId="0" applyFill="1" applyBorder="1" applyAlignment="1">
      <alignment wrapText="1"/>
    </xf>
    <xf numFmtId="0" fontId="16" fillId="0" borderId="0" xfId="0" applyFont="1"/>
    <xf numFmtId="165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2" borderId="15" xfId="0" applyFont="1" applyFill="1" applyBorder="1" applyAlignment="1">
      <alignment vertical="top"/>
    </xf>
    <xf numFmtId="49" fontId="8" fillId="2" borderId="12" xfId="0" applyNumberFormat="1" applyFont="1" applyFill="1" applyBorder="1" applyAlignment="1">
      <alignment vertical="top"/>
    </xf>
    <xf numFmtId="0" fontId="8" fillId="2" borderId="12" xfId="0" applyFont="1" applyFill="1" applyBorder="1" applyAlignment="1">
      <alignment horizontal="center" vertical="top"/>
    </xf>
    <xf numFmtId="0" fontId="8" fillId="2" borderId="12" xfId="0" applyFont="1" applyFill="1" applyBorder="1" applyAlignment="1">
      <alignment vertical="top"/>
    </xf>
    <xf numFmtId="0" fontId="16" fillId="0" borderId="0" xfId="0" applyFont="1" applyAlignment="1">
      <alignment vertical="top"/>
    </xf>
    <xf numFmtId="49" fontId="16" fillId="0" borderId="0" xfId="0" applyNumberFormat="1" applyFont="1" applyAlignment="1">
      <alignment vertical="top"/>
    </xf>
    <xf numFmtId="165" fontId="16" fillId="0" borderId="0" xfId="0" applyNumberFormat="1" applyFont="1" applyAlignment="1">
      <alignment vertical="top" shrinkToFit="1"/>
    </xf>
    <xf numFmtId="4" fontId="16" fillId="0" borderId="0" xfId="0" applyNumberFormat="1" applyFont="1" applyAlignment="1">
      <alignment vertical="top" shrinkToFit="1"/>
    </xf>
    <xf numFmtId="4" fontId="16" fillId="3" borderId="0" xfId="0" applyNumberFormat="1" applyFont="1" applyFill="1" applyAlignment="1" applyProtection="1">
      <alignment vertical="top" shrinkToFit="1"/>
      <protection locked="0"/>
    </xf>
    <xf numFmtId="165" fontId="17" fillId="0" borderId="0" xfId="0" applyNumberFormat="1" applyFont="1" applyAlignment="1">
      <alignment horizontal="center" vertical="top" wrapText="1" shrinkToFit="1"/>
    </xf>
    <xf numFmtId="165" fontId="17" fillId="0" borderId="0" xfId="0" applyNumberFormat="1" applyFont="1" applyAlignment="1">
      <alignment vertical="top" wrapText="1" shrinkToFit="1"/>
    </xf>
    <xf numFmtId="165" fontId="8" fillId="2" borderId="0" xfId="0" applyNumberFormat="1" applyFont="1" applyFill="1" applyAlignment="1">
      <alignment vertical="top" shrinkToFit="1"/>
    </xf>
    <xf numFmtId="4" fontId="8" fillId="2" borderId="0" xfId="0" applyNumberFormat="1" applyFont="1" applyFill="1" applyAlignment="1">
      <alignment vertical="top" shrinkToFit="1"/>
    </xf>
    <xf numFmtId="0" fontId="8" fillId="2" borderId="29" xfId="0" applyFont="1" applyFill="1" applyBorder="1" applyAlignment="1">
      <alignment vertical="top"/>
    </xf>
    <xf numFmtId="49" fontId="8" fillId="2" borderId="18" xfId="0" applyNumberFormat="1" applyFont="1" applyFill="1" applyBorder="1" applyAlignment="1">
      <alignment vertical="top"/>
    </xf>
    <xf numFmtId="0" fontId="8" fillId="2" borderId="18" xfId="0" applyFont="1" applyFill="1" applyBorder="1" applyAlignment="1">
      <alignment horizontal="center" vertical="top" shrinkToFit="1"/>
    </xf>
    <xf numFmtId="165" fontId="8" fillId="2" borderId="18" xfId="0" applyNumberFormat="1" applyFont="1" applyFill="1" applyBorder="1" applyAlignment="1">
      <alignment vertical="top" shrinkToFit="1"/>
    </xf>
    <xf numFmtId="4" fontId="8" fillId="2" borderId="18" xfId="0" applyNumberFormat="1" applyFont="1" applyFill="1" applyBorder="1" applyAlignment="1">
      <alignment vertical="top" shrinkToFit="1"/>
    </xf>
    <xf numFmtId="4" fontId="8" fillId="2" borderId="40" xfId="0" applyNumberFormat="1" applyFont="1" applyFill="1" applyBorder="1" applyAlignment="1">
      <alignment vertical="top" shrinkToFit="1"/>
    </xf>
    <xf numFmtId="4" fontId="8" fillId="2" borderId="22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5" fontId="16" fillId="0" borderId="42" xfId="0" applyNumberFormat="1" applyFont="1" applyBorder="1" applyAlignment="1">
      <alignment vertical="top" shrinkToFit="1"/>
    </xf>
    <xf numFmtId="4" fontId="16" fillId="3" borderId="42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5" fontId="16" fillId="0" borderId="45" xfId="0" applyNumberFormat="1" applyFont="1" applyBorder="1" applyAlignment="1">
      <alignment vertical="top" shrinkToFit="1"/>
    </xf>
    <xf numFmtId="4" fontId="16" fillId="3" borderId="45" xfId="0" applyNumberFormat="1" applyFont="1" applyFill="1" applyBorder="1" applyAlignment="1" applyProtection="1">
      <alignment vertical="top" shrinkToFit="1"/>
      <protection locked="0"/>
    </xf>
    <xf numFmtId="4" fontId="16" fillId="0" borderId="46" xfId="0" applyNumberFormat="1" applyFont="1" applyBorder="1" applyAlignment="1">
      <alignment vertical="top" shrinkToFit="1"/>
    </xf>
    <xf numFmtId="49" fontId="8" fillId="2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5" fontId="17" fillId="0" borderId="0" xfId="0" quotePrefix="1" applyNumberFormat="1" applyFont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4" fontId="0" fillId="0" borderId="34" xfId="0" applyNumberFormat="1" applyBorder="1" applyAlignment="1">
      <alignment vertical="center" wrapText="1"/>
    </xf>
    <xf numFmtId="4" fontId="8" fillId="0" borderId="34" xfId="0" applyNumberFormat="1" applyFont="1" applyBorder="1" applyAlignment="1">
      <alignment vertical="center" wrapText="1"/>
    </xf>
    <xf numFmtId="4" fontId="0" fillId="2" borderId="36" xfId="0" applyNumberFormat="1" applyFill="1" applyBorder="1" applyAlignment="1">
      <alignment vertical="center"/>
    </xf>
    <xf numFmtId="4" fontId="0" fillId="2" borderId="37" xfId="0" applyNumberFormat="1" applyFill="1" applyBorder="1" applyAlignment="1">
      <alignment vertical="center"/>
    </xf>
    <xf numFmtId="4" fontId="0" fillId="2" borderId="38" xfId="0" applyNumberFormat="1" applyFill="1" applyBorder="1" applyAlignment="1">
      <alignment vertical="center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2" borderId="7" xfId="0" applyNumberFormat="1" applyFont="1" applyFill="1" applyBorder="1" applyAlignment="1">
      <alignment horizontal="right" vertical="center"/>
    </xf>
    <xf numFmtId="2" fontId="12" fillId="2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3" borderId="0" xfId="0" applyFont="1" applyFill="1" applyAlignment="1" applyProtection="1">
      <alignment horizontal="left" vertical="center"/>
      <protection locked="0"/>
    </xf>
    <xf numFmtId="49" fontId="8" fillId="2" borderId="6" xfId="0" applyNumberFormat="1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left" vertical="center"/>
      <protection locked="0"/>
    </xf>
    <xf numFmtId="49" fontId="8" fillId="0" borderId="18" xfId="0" applyNumberFormat="1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49" fontId="8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2" borderId="18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49" fontId="8" fillId="2" borderId="0" xfId="0" applyNumberFormat="1" applyFont="1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2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3" borderId="29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horizontal="left" vertical="top" wrapText="1"/>
      <protection locked="0"/>
    </xf>
    <xf numFmtId="0" fontId="0" fillId="3" borderId="40" xfId="0" applyFill="1" applyBorder="1" applyAlignment="1" applyProtection="1">
      <alignment vertical="top" wrapText="1"/>
      <protection locked="0"/>
    </xf>
    <xf numFmtId="0" fontId="0" fillId="3" borderId="26" xfId="0" applyFill="1" applyBorder="1" applyAlignment="1" applyProtection="1">
      <alignment vertical="top" wrapText="1"/>
      <protection locked="0"/>
    </xf>
    <xf numFmtId="0" fontId="0" fillId="3" borderId="0" xfId="0" applyFill="1" applyAlignment="1" applyProtection="1">
      <alignment vertical="top" wrapText="1"/>
      <protection locked="0"/>
    </xf>
    <xf numFmtId="0" fontId="0" fillId="3" borderId="0" xfId="0" applyFill="1" applyAlignment="1" applyProtection="1">
      <alignment horizontal="left" vertical="top" wrapText="1"/>
      <protection locked="0"/>
    </xf>
    <xf numFmtId="0" fontId="0" fillId="3" borderId="27" xfId="0" applyFill="1" applyBorder="1" applyAlignment="1" applyProtection="1">
      <alignment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horizontal="left" vertical="top" wrapText="1"/>
      <protection locked="0"/>
    </xf>
    <xf numFmtId="0" fontId="0" fillId="3" borderId="28" xfId="0" applyFill="1" applyBorder="1" applyAlignment="1" applyProtection="1">
      <alignment vertical="top" wrapText="1"/>
      <protection locked="0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58"/>
  <sheetViews>
    <sheetView showGridLines="0" tabSelected="1" topLeftCell="B1" zoomScaleNormal="100" zoomScaleSheetLayoutView="75" workbookViewId="0">
      <selection activeCell="D4" sqref="D4"/>
    </sheetView>
  </sheetViews>
  <sheetFormatPr defaultColWidth="9" defaultRowHeight="13.2" x14ac:dyDescent="0.25"/>
  <cols>
    <col min="1" max="1" width="8.44140625" hidden="1" customWidth="1"/>
    <col min="2" max="2" width="13.44140625" customWidth="1"/>
    <col min="3" max="3" width="7.44140625" style="52" customWidth="1"/>
    <col min="4" max="4" width="13" style="52" customWidth="1"/>
    <col min="5" max="5" width="9.6640625" style="52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 x14ac:dyDescent="0.25">
      <c r="A1" s="47" t="s">
        <v>38</v>
      </c>
      <c r="B1" s="226" t="s">
        <v>4</v>
      </c>
      <c r="C1" s="227"/>
      <c r="D1" s="227"/>
      <c r="E1" s="227"/>
      <c r="F1" s="227"/>
      <c r="G1" s="227"/>
      <c r="H1" s="227"/>
      <c r="I1" s="227"/>
      <c r="J1" s="228"/>
    </row>
    <row r="2" spans="1:15" ht="36" customHeight="1" x14ac:dyDescent="0.25">
      <c r="A2" s="2"/>
      <c r="B2" s="78" t="s">
        <v>24</v>
      </c>
      <c r="C2" s="79"/>
      <c r="D2" s="80"/>
      <c r="E2" s="232" t="s">
        <v>42</v>
      </c>
      <c r="F2" s="233"/>
      <c r="G2" s="233"/>
      <c r="H2" s="233"/>
      <c r="I2" s="233"/>
      <c r="J2" s="234"/>
      <c r="O2" s="1"/>
    </row>
    <row r="3" spans="1:15" ht="27" customHeight="1" x14ac:dyDescent="0.25">
      <c r="A3" s="2"/>
      <c r="B3" s="81" t="s">
        <v>43</v>
      </c>
      <c r="C3" s="79"/>
      <c r="D3" s="82"/>
      <c r="E3" s="235" t="s">
        <v>42</v>
      </c>
      <c r="F3" s="236"/>
      <c r="G3" s="236"/>
      <c r="H3" s="236"/>
      <c r="I3" s="236"/>
      <c r="J3" s="237"/>
    </row>
    <row r="4" spans="1:15" ht="23.25" customHeight="1" x14ac:dyDescent="0.25">
      <c r="A4" s="76">
        <v>2836</v>
      </c>
      <c r="B4" s="83" t="s">
        <v>44</v>
      </c>
      <c r="C4" s="84"/>
      <c r="D4" s="85"/>
      <c r="E4" s="215" t="s">
        <v>42</v>
      </c>
      <c r="F4" s="216"/>
      <c r="G4" s="216"/>
      <c r="H4" s="216"/>
      <c r="I4" s="216"/>
      <c r="J4" s="217"/>
    </row>
    <row r="5" spans="1:15" ht="24" customHeight="1" x14ac:dyDescent="0.25">
      <c r="A5" s="2"/>
      <c r="B5" s="31" t="s">
        <v>23</v>
      </c>
      <c r="D5" s="220" t="s">
        <v>45</v>
      </c>
      <c r="E5" s="221"/>
      <c r="F5" s="221"/>
      <c r="G5" s="221"/>
      <c r="H5" s="18" t="s">
        <v>40</v>
      </c>
      <c r="I5" s="86" t="s">
        <v>49</v>
      </c>
      <c r="J5" s="8"/>
    </row>
    <row r="6" spans="1:15" ht="15.75" customHeight="1" x14ac:dyDescent="0.25">
      <c r="A6" s="2"/>
      <c r="B6" s="28"/>
      <c r="C6" s="55"/>
      <c r="D6" s="222" t="s">
        <v>46</v>
      </c>
      <c r="E6" s="223"/>
      <c r="F6" s="223"/>
      <c r="G6" s="223"/>
      <c r="H6" s="18" t="s">
        <v>36</v>
      </c>
      <c r="I6" s="86" t="s">
        <v>50</v>
      </c>
      <c r="J6" s="8"/>
    </row>
    <row r="7" spans="1:15" ht="15.75" customHeight="1" x14ac:dyDescent="0.25">
      <c r="A7" s="2"/>
      <c r="B7" s="29"/>
      <c r="C7" s="56"/>
      <c r="D7" s="77" t="s">
        <v>48</v>
      </c>
      <c r="E7" s="224" t="s">
        <v>47</v>
      </c>
      <c r="F7" s="225"/>
      <c r="G7" s="225"/>
      <c r="H7" s="24"/>
      <c r="I7" s="23"/>
      <c r="J7" s="34"/>
    </row>
    <row r="8" spans="1:15" ht="24" hidden="1" customHeight="1" x14ac:dyDescent="0.25">
      <c r="A8" s="2"/>
      <c r="B8" s="31" t="s">
        <v>21</v>
      </c>
      <c r="D8" s="51"/>
      <c r="H8" s="18" t="s">
        <v>40</v>
      </c>
      <c r="I8" s="22"/>
      <c r="J8" s="8"/>
    </row>
    <row r="9" spans="1:15" ht="15.75" hidden="1" customHeight="1" x14ac:dyDescent="0.25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5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5">
      <c r="A11" s="2"/>
      <c r="B11" s="31" t="s">
        <v>20</v>
      </c>
      <c r="D11" s="239"/>
      <c r="E11" s="239"/>
      <c r="F11" s="239"/>
      <c r="G11" s="239"/>
      <c r="H11" s="18" t="s">
        <v>40</v>
      </c>
      <c r="I11" s="87"/>
      <c r="J11" s="8"/>
    </row>
    <row r="12" spans="1:15" ht="15.75" customHeight="1" x14ac:dyDescent="0.25">
      <c r="A12" s="2"/>
      <c r="B12" s="28"/>
      <c r="C12" s="55"/>
      <c r="D12" s="214"/>
      <c r="E12" s="214"/>
      <c r="F12" s="214"/>
      <c r="G12" s="214"/>
      <c r="H12" s="18" t="s">
        <v>36</v>
      </c>
      <c r="I12" s="87"/>
      <c r="J12" s="8"/>
    </row>
    <row r="13" spans="1:15" ht="15.75" customHeight="1" x14ac:dyDescent="0.25">
      <c r="A13" s="2"/>
      <c r="B13" s="29"/>
      <c r="C13" s="56"/>
      <c r="D13" s="88"/>
      <c r="E13" s="218"/>
      <c r="F13" s="219"/>
      <c r="G13" s="219"/>
      <c r="H13" s="19"/>
      <c r="I13" s="23"/>
      <c r="J13" s="34"/>
    </row>
    <row r="14" spans="1:15" ht="24" customHeight="1" x14ac:dyDescent="0.25">
      <c r="A14" s="2"/>
      <c r="B14" s="43" t="s">
        <v>22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5">
      <c r="A15" s="2"/>
      <c r="B15" s="35" t="s">
        <v>34</v>
      </c>
      <c r="C15" s="61"/>
      <c r="D15" s="54"/>
      <c r="E15" s="238"/>
      <c r="F15" s="238"/>
      <c r="G15" s="240"/>
      <c r="H15" s="240"/>
      <c r="I15" s="240" t="s">
        <v>31</v>
      </c>
      <c r="J15" s="241"/>
    </row>
    <row r="16" spans="1:15" ht="23.25" customHeight="1" x14ac:dyDescent="0.25">
      <c r="A16" s="141" t="s">
        <v>26</v>
      </c>
      <c r="B16" s="38" t="s">
        <v>26</v>
      </c>
      <c r="C16" s="62"/>
      <c r="D16" s="63"/>
      <c r="E16" s="203"/>
      <c r="F16" s="204"/>
      <c r="G16" s="203"/>
      <c r="H16" s="204"/>
      <c r="I16" s="203">
        <f>SUMIF(F49:F54,A16,I49:I54)+SUMIF(F49:F54,"PSU",I49:I54)</f>
        <v>0</v>
      </c>
      <c r="J16" s="205"/>
    </row>
    <row r="17" spans="1:10" ht="23.25" customHeight="1" x14ac:dyDescent="0.25">
      <c r="A17" s="141" t="s">
        <v>27</v>
      </c>
      <c r="B17" s="38" t="s">
        <v>27</v>
      </c>
      <c r="C17" s="62"/>
      <c r="D17" s="63"/>
      <c r="E17" s="203"/>
      <c r="F17" s="204"/>
      <c r="G17" s="203"/>
      <c r="H17" s="204"/>
      <c r="I17" s="203">
        <f>SUMIF(F49:F54,A17,I49:I54)</f>
        <v>0</v>
      </c>
      <c r="J17" s="205"/>
    </row>
    <row r="18" spans="1:10" ht="23.25" customHeight="1" x14ac:dyDescent="0.25">
      <c r="A18" s="141" t="s">
        <v>28</v>
      </c>
      <c r="B18" s="38" t="s">
        <v>28</v>
      </c>
      <c r="C18" s="62"/>
      <c r="D18" s="63"/>
      <c r="E18" s="203"/>
      <c r="F18" s="204"/>
      <c r="G18" s="203"/>
      <c r="H18" s="204"/>
      <c r="I18" s="203">
        <f>SUMIF(F49:F54,A18,I49:I54)</f>
        <v>0</v>
      </c>
      <c r="J18" s="205"/>
    </row>
    <row r="19" spans="1:10" ht="23.25" customHeight="1" x14ac:dyDescent="0.25">
      <c r="A19" s="141" t="s">
        <v>64</v>
      </c>
      <c r="B19" s="38" t="s">
        <v>29</v>
      </c>
      <c r="C19" s="62"/>
      <c r="D19" s="63"/>
      <c r="E19" s="203"/>
      <c r="F19" s="204"/>
      <c r="G19" s="203"/>
      <c r="H19" s="204"/>
      <c r="I19" s="203">
        <f>SUMIF(F49:F54,A19,I49:I54)</f>
        <v>0</v>
      </c>
      <c r="J19" s="205"/>
    </row>
    <row r="20" spans="1:10" ht="23.25" customHeight="1" x14ac:dyDescent="0.25">
      <c r="A20" s="141" t="s">
        <v>65</v>
      </c>
      <c r="B20" s="38" t="s">
        <v>30</v>
      </c>
      <c r="C20" s="62"/>
      <c r="D20" s="63"/>
      <c r="E20" s="203"/>
      <c r="F20" s="204"/>
      <c r="G20" s="203"/>
      <c r="H20" s="204"/>
      <c r="I20" s="203">
        <f>SUMIF(F49:F54,A20,I49:I54)</f>
        <v>0</v>
      </c>
      <c r="J20" s="205"/>
    </row>
    <row r="21" spans="1:10" ht="23.25" customHeight="1" x14ac:dyDescent="0.25">
      <c r="A21" s="2"/>
      <c r="B21" s="48" t="s">
        <v>31</v>
      </c>
      <c r="C21" s="64"/>
      <c r="D21" s="65"/>
      <c r="E21" s="206"/>
      <c r="F21" s="242"/>
      <c r="G21" s="206"/>
      <c r="H21" s="242"/>
      <c r="I21" s="206">
        <f>SUM(I16:J20)</f>
        <v>0</v>
      </c>
      <c r="J21" s="207"/>
    </row>
    <row r="22" spans="1:10" ht="33" customHeight="1" x14ac:dyDescent="0.25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5">
      <c r="A23" s="2">
        <f>ZakladDPHSni*SazbaDPH1/100</f>
        <v>0</v>
      </c>
      <c r="B23" s="38" t="s">
        <v>13</v>
      </c>
      <c r="C23" s="62"/>
      <c r="D23" s="63"/>
      <c r="E23" s="67">
        <v>15</v>
      </c>
      <c r="F23" s="39" t="s">
        <v>0</v>
      </c>
      <c r="G23" s="201">
        <f>ZakladDPHSniVypocet</f>
        <v>0</v>
      </c>
      <c r="H23" s="202"/>
      <c r="I23" s="202"/>
      <c r="J23" s="40" t="str">
        <f t="shared" ref="J23:J28" si="0">Mena</f>
        <v>CZK</v>
      </c>
    </row>
    <row r="24" spans="1:10" ht="23.25" customHeight="1" x14ac:dyDescent="0.25">
      <c r="A24" s="2">
        <f>(A23-INT(A23))*100</f>
        <v>0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199">
        <f>A23</f>
        <v>0</v>
      </c>
      <c r="H24" s="200"/>
      <c r="I24" s="200"/>
      <c r="J24" s="40" t="str">
        <f t="shared" si="0"/>
        <v>CZK</v>
      </c>
    </row>
    <row r="25" spans="1:10" ht="23.25" customHeight="1" x14ac:dyDescent="0.25">
      <c r="A25" s="2">
        <f>ZakladDPHZakl*SazbaDPH2/100</f>
        <v>0</v>
      </c>
      <c r="B25" s="38" t="s">
        <v>15</v>
      </c>
      <c r="C25" s="62"/>
      <c r="D25" s="63"/>
      <c r="E25" s="67">
        <v>21</v>
      </c>
      <c r="F25" s="39" t="s">
        <v>0</v>
      </c>
      <c r="G25" s="201">
        <f>ZakladDPHZaklVypocet</f>
        <v>0</v>
      </c>
      <c r="H25" s="202"/>
      <c r="I25" s="202"/>
      <c r="J25" s="40" t="str">
        <f t="shared" si="0"/>
        <v>CZK</v>
      </c>
    </row>
    <row r="26" spans="1:10" ht="23.25" customHeight="1" x14ac:dyDescent="0.25">
      <c r="A26" s="2">
        <f>(A25-INT(A25))*100</f>
        <v>0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229">
        <f>A25</f>
        <v>0</v>
      </c>
      <c r="H26" s="230"/>
      <c r="I26" s="230"/>
      <c r="J26" s="37" t="str">
        <f t="shared" si="0"/>
        <v>CZK</v>
      </c>
    </row>
    <row r="27" spans="1:10" ht="23.25" customHeight="1" thickBot="1" x14ac:dyDescent="0.3">
      <c r="A27" s="2">
        <f>ZakladDPHSni+DPHSni+ZakladDPHZakl+DPHZakl</f>
        <v>0</v>
      </c>
      <c r="B27" s="31" t="s">
        <v>5</v>
      </c>
      <c r="C27" s="70"/>
      <c r="D27" s="71"/>
      <c r="E27" s="70"/>
      <c r="F27" s="16"/>
      <c r="G27" s="231">
        <f>CenaCelkem-(ZakladDPHSni+DPHSni+ZakladDPHZakl+DPHZakl)</f>
        <v>0</v>
      </c>
      <c r="H27" s="231"/>
      <c r="I27" s="231"/>
      <c r="J27" s="41" t="str">
        <f t="shared" si="0"/>
        <v>CZK</v>
      </c>
    </row>
    <row r="28" spans="1:10" ht="27.75" hidden="1" customHeight="1" thickBot="1" x14ac:dyDescent="0.3">
      <c r="A28" s="2"/>
      <c r="B28" s="114" t="s">
        <v>25</v>
      </c>
      <c r="C28" s="115"/>
      <c r="D28" s="115"/>
      <c r="E28" s="116"/>
      <c r="F28" s="117"/>
      <c r="G28" s="209">
        <f>ZakladDPHSniVypocet+ZakladDPHZaklVypocet</f>
        <v>0</v>
      </c>
      <c r="H28" s="209"/>
      <c r="I28" s="209"/>
      <c r="J28" s="118" t="str">
        <f t="shared" si="0"/>
        <v>CZK</v>
      </c>
    </row>
    <row r="29" spans="1:10" ht="27.75" customHeight="1" thickBot="1" x14ac:dyDescent="0.3">
      <c r="A29" s="2">
        <f>(A27-INT(A27))*100</f>
        <v>0</v>
      </c>
      <c r="B29" s="114" t="s">
        <v>37</v>
      </c>
      <c r="C29" s="119"/>
      <c r="D29" s="119"/>
      <c r="E29" s="119"/>
      <c r="F29" s="120"/>
      <c r="G29" s="208">
        <f>A27</f>
        <v>0</v>
      </c>
      <c r="H29" s="208"/>
      <c r="I29" s="208"/>
      <c r="J29" s="121" t="s">
        <v>53</v>
      </c>
    </row>
    <row r="30" spans="1:10" ht="12.75" customHeight="1" x14ac:dyDescent="0.25">
      <c r="A30" s="2"/>
      <c r="B30" s="2"/>
      <c r="J30" s="9"/>
    </row>
    <row r="31" spans="1:10" ht="30" customHeight="1" x14ac:dyDescent="0.25">
      <c r="A31" s="2"/>
      <c r="B31" s="2"/>
      <c r="J31" s="9"/>
    </row>
    <row r="32" spans="1:10" ht="18.75" customHeight="1" x14ac:dyDescent="0.25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5">
      <c r="A33" s="2"/>
      <c r="B33" s="2"/>
      <c r="J33" s="9"/>
    </row>
    <row r="34" spans="1:10" s="21" customFormat="1" ht="18.75" customHeight="1" x14ac:dyDescent="0.25">
      <c r="A34" s="20"/>
      <c r="B34" s="20"/>
      <c r="C34" s="74"/>
      <c r="D34" s="210"/>
      <c r="E34" s="211"/>
      <c r="G34" s="212"/>
      <c r="H34" s="213"/>
      <c r="I34" s="213"/>
      <c r="J34" s="25"/>
    </row>
    <row r="35" spans="1:10" ht="12.75" customHeight="1" x14ac:dyDescent="0.25">
      <c r="A35" s="2"/>
      <c r="B35" s="2"/>
      <c r="D35" s="198" t="s">
        <v>2</v>
      </c>
      <c r="E35" s="198"/>
      <c r="H35" s="10" t="s">
        <v>3</v>
      </c>
      <c r="J35" s="9"/>
    </row>
    <row r="36" spans="1:10" ht="13.5" customHeight="1" thickBot="1" x14ac:dyDescent="0.3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5">
      <c r="B37" s="91" t="s">
        <v>17</v>
      </c>
      <c r="C37" s="92"/>
      <c r="D37" s="92"/>
      <c r="E37" s="92"/>
      <c r="F37" s="93"/>
      <c r="G37" s="93"/>
      <c r="H37" s="93"/>
      <c r="I37" s="93"/>
      <c r="J37" s="94"/>
    </row>
    <row r="38" spans="1:10" ht="25.5" hidden="1" customHeight="1" x14ac:dyDescent="0.25">
      <c r="A38" s="90" t="s">
        <v>39</v>
      </c>
      <c r="B38" s="95" t="s">
        <v>18</v>
      </c>
      <c r="C38" s="96" t="s">
        <v>6</v>
      </c>
      <c r="D38" s="96"/>
      <c r="E38" s="96"/>
      <c r="F38" s="97" t="str">
        <f>B23</f>
        <v>Základ pro sníženou DPH</v>
      </c>
      <c r="G38" s="97" t="str">
        <f>B25</f>
        <v>Základ pro základní DPH</v>
      </c>
      <c r="H38" s="98" t="s">
        <v>19</v>
      </c>
      <c r="I38" s="98" t="s">
        <v>1</v>
      </c>
      <c r="J38" s="99" t="s">
        <v>0</v>
      </c>
    </row>
    <row r="39" spans="1:10" ht="25.5" hidden="1" customHeight="1" x14ac:dyDescent="0.25">
      <c r="A39" s="90">
        <v>1</v>
      </c>
      <c r="B39" s="100" t="s">
        <v>51</v>
      </c>
      <c r="C39" s="193"/>
      <c r="D39" s="193"/>
      <c r="E39" s="193"/>
      <c r="F39" s="101">
        <f>'0001 0001 Pol'!AE44</f>
        <v>0</v>
      </c>
      <c r="G39" s="102">
        <f>'0001 0001 Pol'!AF44</f>
        <v>0</v>
      </c>
      <c r="H39" s="103">
        <f>(F39*SazbaDPH1/100)+(G39*SazbaDPH2/100)</f>
        <v>0</v>
      </c>
      <c r="I39" s="103">
        <f>F39+G39+H39</f>
        <v>0</v>
      </c>
      <c r="J39" s="104" t="str">
        <f>IF(CenaCelkemVypocet=0,"",I39/CenaCelkemVypocet*100)</f>
        <v/>
      </c>
    </row>
    <row r="40" spans="1:10" ht="25.5" hidden="1" customHeight="1" x14ac:dyDescent="0.25">
      <c r="A40" s="90">
        <v>2</v>
      </c>
      <c r="B40" s="105" t="s">
        <v>41</v>
      </c>
      <c r="C40" s="194" t="s">
        <v>42</v>
      </c>
      <c r="D40" s="194"/>
      <c r="E40" s="194"/>
      <c r="F40" s="106">
        <f>'0001 0001 Pol'!AE44</f>
        <v>0</v>
      </c>
      <c r="G40" s="107">
        <f>'0001 0001 Pol'!AF44</f>
        <v>0</v>
      </c>
      <c r="H40" s="107">
        <f>(F40*SazbaDPH1/100)+(G40*SazbaDPH2/100)</f>
        <v>0</v>
      </c>
      <c r="I40" s="107">
        <f>F40+G40+H40</f>
        <v>0</v>
      </c>
      <c r="J40" s="108" t="str">
        <f>IF(CenaCelkemVypocet=0,"",I40/CenaCelkemVypocet*100)</f>
        <v/>
      </c>
    </row>
    <row r="41" spans="1:10" ht="25.5" hidden="1" customHeight="1" x14ac:dyDescent="0.25">
      <c r="A41" s="90">
        <v>3</v>
      </c>
      <c r="B41" s="109" t="s">
        <v>41</v>
      </c>
      <c r="C41" s="193" t="s">
        <v>42</v>
      </c>
      <c r="D41" s="193"/>
      <c r="E41" s="193"/>
      <c r="F41" s="110">
        <f>'0001 0001 Pol'!AE44</f>
        <v>0</v>
      </c>
      <c r="G41" s="103">
        <f>'0001 0001 Pol'!AF44</f>
        <v>0</v>
      </c>
      <c r="H41" s="103">
        <f>(F41*SazbaDPH1/100)+(G41*SazbaDPH2/100)</f>
        <v>0</v>
      </c>
      <c r="I41" s="103">
        <f>F41+G41+H41</f>
        <v>0</v>
      </c>
      <c r="J41" s="104" t="str">
        <f>IF(CenaCelkemVypocet=0,"",I41/CenaCelkemVypocet*100)</f>
        <v/>
      </c>
    </row>
    <row r="42" spans="1:10" ht="25.5" hidden="1" customHeight="1" x14ac:dyDescent="0.25">
      <c r="A42" s="90"/>
      <c r="B42" s="195" t="s">
        <v>52</v>
      </c>
      <c r="C42" s="196"/>
      <c r="D42" s="196"/>
      <c r="E42" s="197"/>
      <c r="F42" s="111">
        <f>SUMIF(A39:A41,"=1",F39:F41)</f>
        <v>0</v>
      </c>
      <c r="G42" s="112">
        <f>SUMIF(A39:A41,"=1",G39:G41)</f>
        <v>0</v>
      </c>
      <c r="H42" s="112">
        <f>SUMIF(A39:A41,"=1",H39:H41)</f>
        <v>0</v>
      </c>
      <c r="I42" s="112">
        <f>SUMIF(A39:A41,"=1",I39:I41)</f>
        <v>0</v>
      </c>
      <c r="J42" s="113">
        <f>SUMIF(A39:A41,"=1",J39:J41)</f>
        <v>0</v>
      </c>
    </row>
    <row r="46" spans="1:10" ht="15.6" x14ac:dyDescent="0.3">
      <c r="B46" s="122" t="s">
        <v>54</v>
      </c>
    </row>
    <row r="48" spans="1:10" ht="25.5" customHeight="1" x14ac:dyDescent="0.25">
      <c r="A48" s="124"/>
      <c r="B48" s="127" t="s">
        <v>18</v>
      </c>
      <c r="C48" s="127" t="s">
        <v>6</v>
      </c>
      <c r="D48" s="128"/>
      <c r="E48" s="128"/>
      <c r="F48" s="129" t="s">
        <v>55</v>
      </c>
      <c r="G48" s="129"/>
      <c r="H48" s="129"/>
      <c r="I48" s="129" t="s">
        <v>31</v>
      </c>
      <c r="J48" s="129" t="s">
        <v>0</v>
      </c>
    </row>
    <row r="49" spans="1:10" ht="36.75" customHeight="1" x14ac:dyDescent="0.25">
      <c r="A49" s="125"/>
      <c r="B49" s="130" t="s">
        <v>56</v>
      </c>
      <c r="C49" s="191" t="s">
        <v>57</v>
      </c>
      <c r="D49" s="192"/>
      <c r="E49" s="192"/>
      <c r="F49" s="137" t="s">
        <v>26</v>
      </c>
      <c r="G49" s="138"/>
      <c r="H49" s="138"/>
      <c r="I49" s="138">
        <f>'0001 0001 Pol'!G8</f>
        <v>0</v>
      </c>
      <c r="J49" s="134" t="str">
        <f>IF(I55=0,"",I49/I55*100)</f>
        <v/>
      </c>
    </row>
    <row r="50" spans="1:10" ht="36.75" customHeight="1" x14ac:dyDescent="0.25">
      <c r="A50" s="125"/>
      <c r="B50" s="130" t="s">
        <v>58</v>
      </c>
      <c r="C50" s="191" t="s">
        <v>59</v>
      </c>
      <c r="D50" s="192"/>
      <c r="E50" s="192"/>
      <c r="F50" s="137" t="s">
        <v>26</v>
      </c>
      <c r="G50" s="138"/>
      <c r="H50" s="138"/>
      <c r="I50" s="138">
        <f>'0001 0001 Pol'!G21</f>
        <v>0</v>
      </c>
      <c r="J50" s="134" t="str">
        <f>IF(I55=0,"",I50/I55*100)</f>
        <v/>
      </c>
    </row>
    <row r="51" spans="1:10" ht="36.75" customHeight="1" x14ac:dyDescent="0.25">
      <c r="A51" s="125"/>
      <c r="B51" s="130" t="s">
        <v>60</v>
      </c>
      <c r="C51" s="191" t="s">
        <v>61</v>
      </c>
      <c r="D51" s="192"/>
      <c r="E51" s="192"/>
      <c r="F51" s="137" t="s">
        <v>26</v>
      </c>
      <c r="G51" s="138"/>
      <c r="H51" s="138"/>
      <c r="I51" s="138">
        <f>'0001 0001 Pol'!G31</f>
        <v>0</v>
      </c>
      <c r="J51" s="134" t="str">
        <f>IF(I55=0,"",I51/I55*100)</f>
        <v/>
      </c>
    </row>
    <row r="52" spans="1:10" ht="36.75" customHeight="1" x14ac:dyDescent="0.25">
      <c r="A52" s="125"/>
      <c r="B52" s="130" t="s">
        <v>62</v>
      </c>
      <c r="C52" s="191" t="s">
        <v>63</v>
      </c>
      <c r="D52" s="192"/>
      <c r="E52" s="192"/>
      <c r="F52" s="137" t="s">
        <v>26</v>
      </c>
      <c r="G52" s="138"/>
      <c r="H52" s="138"/>
      <c r="I52" s="138">
        <f>'0001 0001 Pol'!G35</f>
        <v>0</v>
      </c>
      <c r="J52" s="134" t="str">
        <f>IF(I55=0,"",I52/I55*100)</f>
        <v/>
      </c>
    </row>
    <row r="53" spans="1:10" ht="36.75" customHeight="1" x14ac:dyDescent="0.25">
      <c r="A53" s="125"/>
      <c r="B53" s="130" t="s">
        <v>64</v>
      </c>
      <c r="C53" s="191" t="s">
        <v>29</v>
      </c>
      <c r="D53" s="192"/>
      <c r="E53" s="192"/>
      <c r="F53" s="137" t="s">
        <v>64</v>
      </c>
      <c r="G53" s="138"/>
      <c r="H53" s="138"/>
      <c r="I53" s="138">
        <f>'0001 0001 Pol'!G37</f>
        <v>0</v>
      </c>
      <c r="J53" s="134" t="str">
        <f>IF(I55=0,"",I53/I55*100)</f>
        <v/>
      </c>
    </row>
    <row r="54" spans="1:10" ht="36.75" customHeight="1" x14ac:dyDescent="0.25">
      <c r="A54" s="125"/>
      <c r="B54" s="130" t="s">
        <v>65</v>
      </c>
      <c r="C54" s="191" t="s">
        <v>30</v>
      </c>
      <c r="D54" s="192"/>
      <c r="E54" s="192"/>
      <c r="F54" s="137" t="s">
        <v>65</v>
      </c>
      <c r="G54" s="138"/>
      <c r="H54" s="138"/>
      <c r="I54" s="138">
        <f>'0001 0001 Pol'!G40</f>
        <v>0</v>
      </c>
      <c r="J54" s="134" t="str">
        <f>IF(I55=0,"",I54/I55*100)</f>
        <v/>
      </c>
    </row>
    <row r="55" spans="1:10" ht="25.5" customHeight="1" x14ac:dyDescent="0.25">
      <c r="A55" s="126"/>
      <c r="B55" s="131" t="s">
        <v>1</v>
      </c>
      <c r="C55" s="132"/>
      <c r="D55" s="133"/>
      <c r="E55" s="133"/>
      <c r="F55" s="139"/>
      <c r="G55" s="140"/>
      <c r="H55" s="140"/>
      <c r="I55" s="140">
        <f>SUM(I49:I54)</f>
        <v>0</v>
      </c>
      <c r="J55" s="135">
        <f>SUM(J49:J54)</f>
        <v>0</v>
      </c>
    </row>
    <row r="56" spans="1:10" x14ac:dyDescent="0.25">
      <c r="F56" s="89"/>
      <c r="G56" s="89"/>
      <c r="H56" s="89"/>
      <c r="I56" s="89"/>
      <c r="J56" s="136"/>
    </row>
    <row r="57" spans="1:10" x14ac:dyDescent="0.25">
      <c r="F57" s="89"/>
      <c r="G57" s="89"/>
      <c r="H57" s="89"/>
      <c r="I57" s="89"/>
      <c r="J57" s="136"/>
    </row>
    <row r="58" spans="1:10" x14ac:dyDescent="0.25">
      <c r="F58" s="89"/>
      <c r="G58" s="89"/>
      <c r="H58" s="89"/>
      <c r="I58" s="89"/>
      <c r="J58" s="136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1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39:E39"/>
    <mergeCell ref="C40:E40"/>
    <mergeCell ref="C41:E41"/>
    <mergeCell ref="B42:E42"/>
    <mergeCell ref="C49:E49"/>
    <mergeCell ref="C50:E50"/>
    <mergeCell ref="C51:E51"/>
    <mergeCell ref="C52:E52"/>
    <mergeCell ref="C53:E53"/>
    <mergeCell ref="C54:E54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 x14ac:dyDescent="0.25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 x14ac:dyDescent="0.25">
      <c r="A1" s="243" t="s">
        <v>7</v>
      </c>
      <c r="B1" s="243"/>
      <c r="C1" s="244"/>
      <c r="D1" s="243"/>
      <c r="E1" s="243"/>
      <c r="F1" s="243"/>
      <c r="G1" s="243"/>
    </row>
    <row r="2" spans="1:7" ht="24.9" customHeight="1" x14ac:dyDescent="0.25">
      <c r="A2" s="50" t="s">
        <v>8</v>
      </c>
      <c r="B2" s="49"/>
      <c r="C2" s="245"/>
      <c r="D2" s="245"/>
      <c r="E2" s="245"/>
      <c r="F2" s="245"/>
      <c r="G2" s="246"/>
    </row>
    <row r="3" spans="1:7" ht="24.9" customHeight="1" x14ac:dyDescent="0.25">
      <c r="A3" s="50" t="s">
        <v>9</v>
      </c>
      <c r="B3" s="49"/>
      <c r="C3" s="245"/>
      <c r="D3" s="245"/>
      <c r="E3" s="245"/>
      <c r="F3" s="245"/>
      <c r="G3" s="246"/>
    </row>
    <row r="4" spans="1:7" ht="24.9" customHeight="1" x14ac:dyDescent="0.25">
      <c r="A4" s="50" t="s">
        <v>10</v>
      </c>
      <c r="B4" s="49"/>
      <c r="C4" s="245"/>
      <c r="D4" s="245"/>
      <c r="E4" s="245"/>
      <c r="F4" s="245"/>
      <c r="G4" s="246"/>
    </row>
    <row r="5" spans="1:7" x14ac:dyDescent="0.25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67E52-F4A6-4B6F-B774-9E86AA74447D}">
  <sheetPr>
    <outlinePr summaryBelow="0"/>
  </sheetPr>
  <dimension ref="A1:BH5000"/>
  <sheetViews>
    <sheetView workbookViewId="0">
      <pane ySplit="7" topLeftCell="A8" activePane="bottomLeft" state="frozen"/>
      <selection pane="bottomLeft" activeCell="AB19" sqref="AB19"/>
    </sheetView>
  </sheetViews>
  <sheetFormatPr defaultRowHeight="13.2" outlineLevelRow="3" x14ac:dyDescent="0.25"/>
  <cols>
    <col min="1" max="1" width="3.44140625" customWidth="1"/>
    <col min="2" max="2" width="12.6640625" style="123" customWidth="1"/>
    <col min="3" max="3" width="38.33203125" style="123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25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47" t="s">
        <v>7</v>
      </c>
      <c r="B1" s="247"/>
      <c r="C1" s="247"/>
      <c r="D1" s="247"/>
      <c r="E1" s="247"/>
      <c r="F1" s="247"/>
      <c r="G1" s="247"/>
      <c r="AG1" t="s">
        <v>66</v>
      </c>
    </row>
    <row r="2" spans="1:60" ht="25.05" customHeight="1" x14ac:dyDescent="0.25">
      <c r="A2" s="50" t="s">
        <v>8</v>
      </c>
      <c r="B2" s="49"/>
      <c r="C2" s="248" t="s">
        <v>42</v>
      </c>
      <c r="D2" s="249"/>
      <c r="E2" s="249"/>
      <c r="F2" s="249"/>
      <c r="G2" s="250"/>
      <c r="AG2" t="s">
        <v>67</v>
      </c>
    </row>
    <row r="3" spans="1:60" ht="25.05" customHeight="1" x14ac:dyDescent="0.25">
      <c r="A3" s="50" t="s">
        <v>9</v>
      </c>
      <c r="B3" s="49"/>
      <c r="C3" s="248" t="s">
        <v>42</v>
      </c>
      <c r="D3" s="249"/>
      <c r="E3" s="249"/>
      <c r="F3" s="249"/>
      <c r="G3" s="250"/>
      <c r="AC3" s="123" t="s">
        <v>67</v>
      </c>
      <c r="AG3" t="s">
        <v>68</v>
      </c>
    </row>
    <row r="4" spans="1:60" ht="25.05" customHeight="1" x14ac:dyDescent="0.25">
      <c r="A4" s="142" t="s">
        <v>10</v>
      </c>
      <c r="B4" s="143"/>
      <c r="C4" s="251" t="s">
        <v>42</v>
      </c>
      <c r="D4" s="252"/>
      <c r="E4" s="252"/>
      <c r="F4" s="252"/>
      <c r="G4" s="253"/>
      <c r="AG4" t="s">
        <v>69</v>
      </c>
    </row>
    <row r="5" spans="1:60" x14ac:dyDescent="0.25">
      <c r="D5" s="10"/>
    </row>
    <row r="6" spans="1:60" ht="39.6" x14ac:dyDescent="0.25">
      <c r="A6" s="145" t="s">
        <v>70</v>
      </c>
      <c r="B6" s="147" t="s">
        <v>71</v>
      </c>
      <c r="C6" s="147" t="s">
        <v>72</v>
      </c>
      <c r="D6" s="146" t="s">
        <v>73</v>
      </c>
      <c r="E6" s="145" t="s">
        <v>74</v>
      </c>
      <c r="F6" s="144" t="s">
        <v>75</v>
      </c>
      <c r="G6" s="145" t="s">
        <v>31</v>
      </c>
      <c r="H6" s="148" t="s">
        <v>32</v>
      </c>
      <c r="I6" s="148" t="s">
        <v>76</v>
      </c>
      <c r="J6" s="148" t="s">
        <v>33</v>
      </c>
      <c r="K6" s="148" t="s">
        <v>77</v>
      </c>
      <c r="L6" s="148" t="s">
        <v>78</v>
      </c>
      <c r="M6" s="148" t="s">
        <v>79</v>
      </c>
      <c r="N6" s="148" t="s">
        <v>80</v>
      </c>
      <c r="O6" s="148" t="s">
        <v>81</v>
      </c>
      <c r="P6" s="148" t="s">
        <v>82</v>
      </c>
      <c r="Q6" s="148" t="s">
        <v>83</v>
      </c>
      <c r="R6" s="148" t="s">
        <v>84</v>
      </c>
      <c r="S6" s="148" t="s">
        <v>85</v>
      </c>
      <c r="T6" s="148" t="s">
        <v>86</v>
      </c>
      <c r="U6" s="148" t="s">
        <v>87</v>
      </c>
      <c r="V6" s="148" t="s">
        <v>88</v>
      </c>
      <c r="W6" s="148" t="s">
        <v>89</v>
      </c>
      <c r="X6" s="148" t="s">
        <v>90</v>
      </c>
      <c r="Y6" s="148" t="s">
        <v>91</v>
      </c>
    </row>
    <row r="7" spans="1:60" hidden="1" x14ac:dyDescent="0.25">
      <c r="A7" s="3"/>
      <c r="B7" s="4"/>
      <c r="C7" s="4"/>
      <c r="D7" s="6"/>
      <c r="E7" s="150"/>
      <c r="F7" s="151"/>
      <c r="G7" s="151"/>
      <c r="H7" s="151"/>
      <c r="I7" s="151"/>
      <c r="J7" s="151"/>
      <c r="K7" s="151"/>
      <c r="L7" s="151"/>
      <c r="M7" s="151"/>
      <c r="N7" s="150"/>
      <c r="O7" s="150"/>
      <c r="P7" s="150"/>
      <c r="Q7" s="150"/>
      <c r="R7" s="151"/>
      <c r="S7" s="151"/>
      <c r="T7" s="151"/>
      <c r="U7" s="151"/>
      <c r="V7" s="151"/>
      <c r="W7" s="151"/>
      <c r="X7" s="151"/>
      <c r="Y7" s="151"/>
    </row>
    <row r="8" spans="1:60" x14ac:dyDescent="0.25">
      <c r="A8" s="165" t="s">
        <v>92</v>
      </c>
      <c r="B8" s="166" t="s">
        <v>56</v>
      </c>
      <c r="C8" s="184" t="s">
        <v>57</v>
      </c>
      <c r="D8" s="167"/>
      <c r="E8" s="168"/>
      <c r="F8" s="169"/>
      <c r="G8" s="170">
        <f>SUMIF(AG9:AG20,"&lt;&gt;NOR",G9:G20)</f>
        <v>0</v>
      </c>
      <c r="H8" s="164"/>
      <c r="I8" s="164">
        <f>SUM(I9:I20)</f>
        <v>0</v>
      </c>
      <c r="J8" s="164"/>
      <c r="K8" s="164">
        <f>SUM(K9:K20)</f>
        <v>0</v>
      </c>
      <c r="L8" s="164"/>
      <c r="M8" s="164">
        <f>SUM(M9:M20)</f>
        <v>0</v>
      </c>
      <c r="N8" s="163"/>
      <c r="O8" s="163">
        <f>SUM(O9:O20)</f>
        <v>0</v>
      </c>
      <c r="P8" s="163"/>
      <c r="Q8" s="163">
        <f>SUM(Q9:Q20)</f>
        <v>0</v>
      </c>
      <c r="R8" s="164"/>
      <c r="S8" s="164"/>
      <c r="T8" s="164"/>
      <c r="U8" s="164"/>
      <c r="V8" s="164">
        <f>SUM(V9:V20)</f>
        <v>95.920000000000016</v>
      </c>
      <c r="W8" s="164"/>
      <c r="X8" s="164"/>
      <c r="Y8" s="164"/>
      <c r="AG8" t="s">
        <v>93</v>
      </c>
    </row>
    <row r="9" spans="1:60" outlineLevel="1" x14ac:dyDescent="0.25">
      <c r="A9" s="172">
        <v>1</v>
      </c>
      <c r="B9" s="173" t="s">
        <v>94</v>
      </c>
      <c r="C9" s="185" t="s">
        <v>95</v>
      </c>
      <c r="D9" s="174" t="s">
        <v>96</v>
      </c>
      <c r="E9" s="175">
        <v>52.88</v>
      </c>
      <c r="F9" s="176"/>
      <c r="G9" s="177">
        <f>ROUND(E9*F9,2)</f>
        <v>0</v>
      </c>
      <c r="H9" s="160"/>
      <c r="I9" s="159">
        <f>ROUND(E9*H9,2)</f>
        <v>0</v>
      </c>
      <c r="J9" s="160"/>
      <c r="K9" s="159">
        <f>ROUND(E9*J9,2)</f>
        <v>0</v>
      </c>
      <c r="L9" s="159">
        <v>21</v>
      </c>
      <c r="M9" s="159">
        <f>G9*(1+L9/100)</f>
        <v>0</v>
      </c>
      <c r="N9" s="158">
        <v>0</v>
      </c>
      <c r="O9" s="158">
        <f>ROUND(E9*N9,2)</f>
        <v>0</v>
      </c>
      <c r="P9" s="158">
        <v>0</v>
      </c>
      <c r="Q9" s="158">
        <f>ROUND(E9*P9,2)</f>
        <v>0</v>
      </c>
      <c r="R9" s="159"/>
      <c r="S9" s="159" t="s">
        <v>97</v>
      </c>
      <c r="T9" s="159" t="s">
        <v>97</v>
      </c>
      <c r="U9" s="159">
        <v>0.626</v>
      </c>
      <c r="V9" s="159">
        <f>ROUND(E9*U9,2)</f>
        <v>33.1</v>
      </c>
      <c r="W9" s="159"/>
      <c r="X9" s="159" t="s">
        <v>98</v>
      </c>
      <c r="Y9" s="159" t="s">
        <v>99</v>
      </c>
      <c r="Z9" s="149"/>
      <c r="AA9" s="149"/>
      <c r="AB9" s="149"/>
      <c r="AC9" s="149"/>
      <c r="AD9" s="149"/>
      <c r="AE9" s="149"/>
      <c r="AF9" s="149"/>
      <c r="AG9" s="149" t="s">
        <v>100</v>
      </c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</row>
    <row r="10" spans="1:60" outlineLevel="2" x14ac:dyDescent="0.25">
      <c r="A10" s="156"/>
      <c r="B10" s="157"/>
      <c r="C10" s="186" t="s">
        <v>101</v>
      </c>
      <c r="D10" s="161"/>
      <c r="E10" s="162">
        <v>39.68</v>
      </c>
      <c r="F10" s="159"/>
      <c r="G10" s="159"/>
      <c r="H10" s="159"/>
      <c r="I10" s="159"/>
      <c r="J10" s="159"/>
      <c r="K10" s="159"/>
      <c r="L10" s="159"/>
      <c r="M10" s="159"/>
      <c r="N10" s="158"/>
      <c r="O10" s="158"/>
      <c r="P10" s="158"/>
      <c r="Q10" s="158"/>
      <c r="R10" s="159"/>
      <c r="S10" s="159"/>
      <c r="T10" s="159"/>
      <c r="U10" s="159"/>
      <c r="V10" s="159"/>
      <c r="W10" s="159"/>
      <c r="X10" s="159"/>
      <c r="Y10" s="159"/>
      <c r="Z10" s="149"/>
      <c r="AA10" s="149"/>
      <c r="AB10" s="149"/>
      <c r="AC10" s="149"/>
      <c r="AD10" s="149"/>
      <c r="AE10" s="149"/>
      <c r="AF10" s="149"/>
      <c r="AG10" s="149" t="s">
        <v>102</v>
      </c>
      <c r="AH10" s="149">
        <v>0</v>
      </c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</row>
    <row r="11" spans="1:60" outlineLevel="3" x14ac:dyDescent="0.25">
      <c r="A11" s="156"/>
      <c r="B11" s="157"/>
      <c r="C11" s="186" t="s">
        <v>103</v>
      </c>
      <c r="D11" s="161"/>
      <c r="E11" s="162">
        <v>13.2</v>
      </c>
      <c r="F11" s="159"/>
      <c r="G11" s="159"/>
      <c r="H11" s="159"/>
      <c r="I11" s="159"/>
      <c r="J11" s="159"/>
      <c r="K11" s="159"/>
      <c r="L11" s="159"/>
      <c r="M11" s="159"/>
      <c r="N11" s="158"/>
      <c r="O11" s="158"/>
      <c r="P11" s="158"/>
      <c r="Q11" s="158"/>
      <c r="R11" s="159"/>
      <c r="S11" s="159"/>
      <c r="T11" s="159"/>
      <c r="U11" s="159"/>
      <c r="V11" s="159"/>
      <c r="W11" s="159"/>
      <c r="X11" s="159"/>
      <c r="Y11" s="159"/>
      <c r="Z11" s="149"/>
      <c r="AA11" s="149"/>
      <c r="AB11" s="149"/>
      <c r="AC11" s="149"/>
      <c r="AD11" s="149"/>
      <c r="AE11" s="149"/>
      <c r="AF11" s="149"/>
      <c r="AG11" s="149" t="s">
        <v>102</v>
      </c>
      <c r="AH11" s="149">
        <v>0</v>
      </c>
      <c r="AI11" s="149"/>
      <c r="AJ11" s="149"/>
      <c r="AK11" s="149"/>
      <c r="AL11" s="149"/>
      <c r="AM11" s="149"/>
      <c r="AN11" s="149"/>
      <c r="AO11" s="149"/>
      <c r="AP11" s="149"/>
      <c r="AQ11" s="149"/>
      <c r="AR11" s="149"/>
      <c r="AS11" s="149"/>
      <c r="AT11" s="149"/>
      <c r="AU11" s="149"/>
      <c r="AV11" s="149"/>
      <c r="AW11" s="149"/>
      <c r="AX11" s="149"/>
      <c r="AY11" s="149"/>
      <c r="AZ11" s="149"/>
      <c r="BA11" s="149"/>
      <c r="BB11" s="149"/>
      <c r="BC11" s="149"/>
      <c r="BD11" s="149"/>
      <c r="BE11" s="149"/>
      <c r="BF11" s="149"/>
      <c r="BG11" s="149"/>
      <c r="BH11" s="149"/>
    </row>
    <row r="12" spans="1:60" outlineLevel="1" x14ac:dyDescent="0.25">
      <c r="A12" s="178">
        <v>2</v>
      </c>
      <c r="B12" s="179" t="s">
        <v>104</v>
      </c>
      <c r="C12" s="187" t="s">
        <v>105</v>
      </c>
      <c r="D12" s="180" t="s">
        <v>96</v>
      </c>
      <c r="E12" s="181">
        <v>52.88</v>
      </c>
      <c r="F12" s="182"/>
      <c r="G12" s="183">
        <f>ROUND(E12*F12,2)</f>
        <v>0</v>
      </c>
      <c r="H12" s="160"/>
      <c r="I12" s="159">
        <f>ROUND(E12*H12,2)</f>
        <v>0</v>
      </c>
      <c r="J12" s="160"/>
      <c r="K12" s="159">
        <f>ROUND(E12*J12,2)</f>
        <v>0</v>
      </c>
      <c r="L12" s="159">
        <v>21</v>
      </c>
      <c r="M12" s="159">
        <f>G12*(1+L12/100)</f>
        <v>0</v>
      </c>
      <c r="N12" s="158">
        <v>0</v>
      </c>
      <c r="O12" s="158">
        <f>ROUND(E12*N12,2)</f>
        <v>0</v>
      </c>
      <c r="P12" s="158">
        <v>0</v>
      </c>
      <c r="Q12" s="158">
        <f>ROUND(E12*P12,2)</f>
        <v>0</v>
      </c>
      <c r="R12" s="159"/>
      <c r="S12" s="159" t="s">
        <v>97</v>
      </c>
      <c r="T12" s="159" t="s">
        <v>97</v>
      </c>
      <c r="U12" s="159">
        <v>8.1000000000000003E-2</v>
      </c>
      <c r="V12" s="159">
        <f>ROUND(E12*U12,2)</f>
        <v>4.28</v>
      </c>
      <c r="W12" s="159"/>
      <c r="X12" s="159" t="s">
        <v>98</v>
      </c>
      <c r="Y12" s="159" t="s">
        <v>99</v>
      </c>
      <c r="Z12" s="149"/>
      <c r="AA12" s="149"/>
      <c r="AB12" s="149"/>
      <c r="AC12" s="149"/>
      <c r="AD12" s="149"/>
      <c r="AE12" s="149"/>
      <c r="AF12" s="149"/>
      <c r="AG12" s="149" t="s">
        <v>100</v>
      </c>
      <c r="AH12" s="149"/>
      <c r="AI12" s="149"/>
      <c r="AJ12" s="149"/>
      <c r="AK12" s="149"/>
      <c r="AL12" s="149"/>
      <c r="AM12" s="149"/>
      <c r="AN12" s="149"/>
      <c r="AO12" s="149"/>
      <c r="AP12" s="149"/>
      <c r="AQ12" s="149"/>
      <c r="AR12" s="149"/>
      <c r="AS12" s="149"/>
      <c r="AT12" s="149"/>
      <c r="AU12" s="149"/>
      <c r="AV12" s="149"/>
      <c r="AW12" s="149"/>
      <c r="AX12" s="149"/>
      <c r="AY12" s="149"/>
      <c r="AZ12" s="149"/>
      <c r="BA12" s="149"/>
      <c r="BB12" s="149"/>
      <c r="BC12" s="149"/>
      <c r="BD12" s="149"/>
      <c r="BE12" s="149"/>
      <c r="BF12" s="149"/>
      <c r="BG12" s="149"/>
      <c r="BH12" s="149"/>
    </row>
    <row r="13" spans="1:60" outlineLevel="1" x14ac:dyDescent="0.25">
      <c r="A13" s="178">
        <v>3</v>
      </c>
      <c r="B13" s="179" t="s">
        <v>106</v>
      </c>
      <c r="C13" s="187" t="s">
        <v>107</v>
      </c>
      <c r="D13" s="180" t="s">
        <v>96</v>
      </c>
      <c r="E13" s="181">
        <v>52.88</v>
      </c>
      <c r="F13" s="182"/>
      <c r="G13" s="183">
        <f>ROUND(E13*F13,2)</f>
        <v>0</v>
      </c>
      <c r="H13" s="160"/>
      <c r="I13" s="159">
        <f>ROUND(E13*H13,2)</f>
        <v>0</v>
      </c>
      <c r="J13" s="160"/>
      <c r="K13" s="159">
        <f>ROUND(E13*J13,2)</f>
        <v>0</v>
      </c>
      <c r="L13" s="159">
        <v>21</v>
      </c>
      <c r="M13" s="159">
        <f>G13*(1+L13/100)</f>
        <v>0</v>
      </c>
      <c r="N13" s="158">
        <v>0</v>
      </c>
      <c r="O13" s="158">
        <f>ROUND(E13*N13,2)</f>
        <v>0</v>
      </c>
      <c r="P13" s="158">
        <v>0</v>
      </c>
      <c r="Q13" s="158">
        <f>ROUND(E13*P13,2)</f>
        <v>0</v>
      </c>
      <c r="R13" s="159"/>
      <c r="S13" s="159" t="s">
        <v>97</v>
      </c>
      <c r="T13" s="159" t="s">
        <v>97</v>
      </c>
      <c r="U13" s="159">
        <v>0.34499999999999997</v>
      </c>
      <c r="V13" s="159">
        <f>ROUND(E13*U13,2)</f>
        <v>18.239999999999998</v>
      </c>
      <c r="W13" s="159"/>
      <c r="X13" s="159" t="s">
        <v>98</v>
      </c>
      <c r="Y13" s="159" t="s">
        <v>99</v>
      </c>
      <c r="Z13" s="149"/>
      <c r="AA13" s="149"/>
      <c r="AB13" s="149"/>
      <c r="AC13" s="149"/>
      <c r="AD13" s="149"/>
      <c r="AE13" s="149"/>
      <c r="AF13" s="149"/>
      <c r="AG13" s="149" t="s">
        <v>100</v>
      </c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  <c r="AU13" s="149"/>
      <c r="AV13" s="149"/>
      <c r="AW13" s="149"/>
      <c r="AX13" s="149"/>
      <c r="AY13" s="149"/>
      <c r="AZ13" s="149"/>
      <c r="BA13" s="149"/>
      <c r="BB13" s="149"/>
      <c r="BC13" s="149"/>
      <c r="BD13" s="149"/>
      <c r="BE13" s="149"/>
      <c r="BF13" s="149"/>
      <c r="BG13" s="149"/>
      <c r="BH13" s="149"/>
    </row>
    <row r="14" spans="1:60" outlineLevel="1" x14ac:dyDescent="0.25">
      <c r="A14" s="178">
        <v>4</v>
      </c>
      <c r="B14" s="179" t="s">
        <v>108</v>
      </c>
      <c r="C14" s="187" t="s">
        <v>109</v>
      </c>
      <c r="D14" s="180" t="s">
        <v>96</v>
      </c>
      <c r="E14" s="181">
        <v>52.88</v>
      </c>
      <c r="F14" s="182"/>
      <c r="G14" s="183">
        <f>ROUND(E14*F14,2)</f>
        <v>0</v>
      </c>
      <c r="H14" s="160"/>
      <c r="I14" s="159">
        <f>ROUND(E14*H14,2)</f>
        <v>0</v>
      </c>
      <c r="J14" s="160"/>
      <c r="K14" s="159">
        <f>ROUND(E14*J14,2)</f>
        <v>0</v>
      </c>
      <c r="L14" s="159">
        <v>21</v>
      </c>
      <c r="M14" s="159">
        <f>G14*(1+L14/100)</f>
        <v>0</v>
      </c>
      <c r="N14" s="158">
        <v>0</v>
      </c>
      <c r="O14" s="158">
        <f>ROUND(E14*N14,2)</f>
        <v>0</v>
      </c>
      <c r="P14" s="158">
        <v>0</v>
      </c>
      <c r="Q14" s="158">
        <f>ROUND(E14*P14,2)</f>
        <v>0</v>
      </c>
      <c r="R14" s="159"/>
      <c r="S14" s="159" t="s">
        <v>97</v>
      </c>
      <c r="T14" s="159" t="s">
        <v>97</v>
      </c>
      <c r="U14" s="159">
        <v>1.0999999999999999E-2</v>
      </c>
      <c r="V14" s="159">
        <f>ROUND(E14*U14,2)</f>
        <v>0.57999999999999996</v>
      </c>
      <c r="W14" s="159"/>
      <c r="X14" s="159" t="s">
        <v>98</v>
      </c>
      <c r="Y14" s="159" t="s">
        <v>99</v>
      </c>
      <c r="Z14" s="149"/>
      <c r="AA14" s="149"/>
      <c r="AB14" s="149"/>
      <c r="AC14" s="149"/>
      <c r="AD14" s="149"/>
      <c r="AE14" s="149"/>
      <c r="AF14" s="149"/>
      <c r="AG14" s="149" t="s">
        <v>100</v>
      </c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49"/>
      <c r="BD14" s="149"/>
      <c r="BE14" s="149"/>
      <c r="BF14" s="149"/>
      <c r="BG14" s="149"/>
      <c r="BH14" s="149"/>
    </row>
    <row r="15" spans="1:60" outlineLevel="1" x14ac:dyDescent="0.25">
      <c r="A15" s="172">
        <v>5</v>
      </c>
      <c r="B15" s="173" t="s">
        <v>110</v>
      </c>
      <c r="C15" s="185" t="s">
        <v>111</v>
      </c>
      <c r="D15" s="174" t="s">
        <v>96</v>
      </c>
      <c r="E15" s="175">
        <v>52.88</v>
      </c>
      <c r="F15" s="176"/>
      <c r="G15" s="177">
        <f>ROUND(E15*F15,2)</f>
        <v>0</v>
      </c>
      <c r="H15" s="160"/>
      <c r="I15" s="159">
        <f>ROUND(E15*H15,2)</f>
        <v>0</v>
      </c>
      <c r="J15" s="160"/>
      <c r="K15" s="159">
        <f>ROUND(E15*J15,2)</f>
        <v>0</v>
      </c>
      <c r="L15" s="159">
        <v>21</v>
      </c>
      <c r="M15" s="159">
        <f>G15*(1+L15/100)</f>
        <v>0</v>
      </c>
      <c r="N15" s="158">
        <v>0</v>
      </c>
      <c r="O15" s="158">
        <f>ROUND(E15*N15,2)</f>
        <v>0</v>
      </c>
      <c r="P15" s="158">
        <v>0</v>
      </c>
      <c r="Q15" s="158">
        <f>ROUND(E15*P15,2)</f>
        <v>0</v>
      </c>
      <c r="R15" s="159"/>
      <c r="S15" s="159" t="s">
        <v>97</v>
      </c>
      <c r="T15" s="159" t="s">
        <v>97</v>
      </c>
      <c r="U15" s="159">
        <v>0.65200000000000002</v>
      </c>
      <c r="V15" s="159">
        <f>ROUND(E15*U15,2)</f>
        <v>34.479999999999997</v>
      </c>
      <c r="W15" s="159"/>
      <c r="X15" s="159" t="s">
        <v>98</v>
      </c>
      <c r="Y15" s="159" t="s">
        <v>99</v>
      </c>
      <c r="Z15" s="149"/>
      <c r="AA15" s="149"/>
      <c r="AB15" s="149"/>
      <c r="AC15" s="149"/>
      <c r="AD15" s="149"/>
      <c r="AE15" s="149"/>
      <c r="AF15" s="149"/>
      <c r="AG15" s="149" t="s">
        <v>100</v>
      </c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149"/>
      <c r="BB15" s="149"/>
      <c r="BC15" s="149"/>
      <c r="BD15" s="149"/>
      <c r="BE15" s="149"/>
      <c r="BF15" s="149"/>
      <c r="BG15" s="149"/>
      <c r="BH15" s="149"/>
    </row>
    <row r="16" spans="1:60" outlineLevel="2" x14ac:dyDescent="0.25">
      <c r="A16" s="156"/>
      <c r="B16" s="157"/>
      <c r="C16" s="186" t="s">
        <v>112</v>
      </c>
      <c r="D16" s="161"/>
      <c r="E16" s="162">
        <v>52.88</v>
      </c>
      <c r="F16" s="159"/>
      <c r="G16" s="159"/>
      <c r="H16" s="159"/>
      <c r="I16" s="159"/>
      <c r="J16" s="159"/>
      <c r="K16" s="159"/>
      <c r="L16" s="159"/>
      <c r="M16" s="159"/>
      <c r="N16" s="158"/>
      <c r="O16" s="158"/>
      <c r="P16" s="158"/>
      <c r="Q16" s="158"/>
      <c r="R16" s="159"/>
      <c r="S16" s="159"/>
      <c r="T16" s="159"/>
      <c r="U16" s="159"/>
      <c r="V16" s="159"/>
      <c r="W16" s="159"/>
      <c r="X16" s="159"/>
      <c r="Y16" s="159"/>
      <c r="Z16" s="149"/>
      <c r="AA16" s="149"/>
      <c r="AB16" s="149"/>
      <c r="AC16" s="149"/>
      <c r="AD16" s="149"/>
      <c r="AE16" s="149"/>
      <c r="AF16" s="149"/>
      <c r="AG16" s="149" t="s">
        <v>102</v>
      </c>
      <c r="AH16" s="149">
        <v>0</v>
      </c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</row>
    <row r="17" spans="1:60" outlineLevel="1" x14ac:dyDescent="0.25">
      <c r="A17" s="178">
        <v>6</v>
      </c>
      <c r="B17" s="179" t="s">
        <v>113</v>
      </c>
      <c r="C17" s="187" t="s">
        <v>114</v>
      </c>
      <c r="D17" s="180" t="s">
        <v>96</v>
      </c>
      <c r="E17" s="181">
        <v>52.88</v>
      </c>
      <c r="F17" s="182"/>
      <c r="G17" s="183">
        <f>ROUND(E17*F17,2)</f>
        <v>0</v>
      </c>
      <c r="H17" s="160"/>
      <c r="I17" s="159">
        <f>ROUND(E17*H17,2)</f>
        <v>0</v>
      </c>
      <c r="J17" s="160"/>
      <c r="K17" s="159">
        <f>ROUND(E17*J17,2)</f>
        <v>0</v>
      </c>
      <c r="L17" s="159">
        <v>21</v>
      </c>
      <c r="M17" s="159">
        <f>G17*(1+L17/100)</f>
        <v>0</v>
      </c>
      <c r="N17" s="158">
        <v>0</v>
      </c>
      <c r="O17" s="158">
        <f>ROUND(E17*N17,2)</f>
        <v>0</v>
      </c>
      <c r="P17" s="158">
        <v>0</v>
      </c>
      <c r="Q17" s="158">
        <f>ROUND(E17*P17,2)</f>
        <v>0</v>
      </c>
      <c r="R17" s="159"/>
      <c r="S17" s="159" t="s">
        <v>97</v>
      </c>
      <c r="T17" s="159" t="s">
        <v>97</v>
      </c>
      <c r="U17" s="159">
        <v>8.9999999999999993E-3</v>
      </c>
      <c r="V17" s="159">
        <f>ROUND(E17*U17,2)</f>
        <v>0.48</v>
      </c>
      <c r="W17" s="159"/>
      <c r="X17" s="159" t="s">
        <v>98</v>
      </c>
      <c r="Y17" s="159" t="s">
        <v>99</v>
      </c>
      <c r="Z17" s="149"/>
      <c r="AA17" s="149"/>
      <c r="AB17" s="149"/>
      <c r="AC17" s="149"/>
      <c r="AD17" s="149"/>
      <c r="AE17" s="149"/>
      <c r="AF17" s="149"/>
      <c r="AG17" s="149" t="s">
        <v>100</v>
      </c>
      <c r="AH17" s="149"/>
      <c r="AI17" s="149"/>
      <c r="AJ17" s="149"/>
      <c r="AK17" s="149"/>
      <c r="AL17" s="149"/>
      <c r="AM17" s="149"/>
      <c r="AN17" s="149"/>
      <c r="AO17" s="149"/>
      <c r="AP17" s="149"/>
      <c r="AQ17" s="149"/>
      <c r="AR17" s="149"/>
      <c r="AS17" s="149"/>
      <c r="AT17" s="149"/>
      <c r="AU17" s="149"/>
      <c r="AV17" s="149"/>
      <c r="AW17" s="149"/>
      <c r="AX17" s="149"/>
      <c r="AY17" s="149"/>
      <c r="AZ17" s="149"/>
      <c r="BA17" s="149"/>
      <c r="BB17" s="149"/>
      <c r="BC17" s="149"/>
      <c r="BD17" s="149"/>
      <c r="BE17" s="149"/>
      <c r="BF17" s="149"/>
      <c r="BG17" s="149"/>
      <c r="BH17" s="149"/>
    </row>
    <row r="18" spans="1:60" outlineLevel="1" x14ac:dyDescent="0.25">
      <c r="A18" s="172">
        <v>7</v>
      </c>
      <c r="B18" s="173" t="s">
        <v>115</v>
      </c>
      <c r="C18" s="185" t="s">
        <v>116</v>
      </c>
      <c r="D18" s="174" t="s">
        <v>117</v>
      </c>
      <c r="E18" s="175">
        <v>264.39999999999998</v>
      </c>
      <c r="F18" s="176"/>
      <c r="G18" s="177">
        <f>ROUND(E18*F18,2)</f>
        <v>0</v>
      </c>
      <c r="H18" s="160"/>
      <c r="I18" s="159">
        <f>ROUND(E18*H18,2)</f>
        <v>0</v>
      </c>
      <c r="J18" s="160"/>
      <c r="K18" s="159">
        <f>ROUND(E18*J18,2)</f>
        <v>0</v>
      </c>
      <c r="L18" s="159">
        <v>21</v>
      </c>
      <c r="M18" s="159">
        <f>G18*(1+L18/100)</f>
        <v>0</v>
      </c>
      <c r="N18" s="158">
        <v>0</v>
      </c>
      <c r="O18" s="158">
        <f>ROUND(E18*N18,2)</f>
        <v>0</v>
      </c>
      <c r="P18" s="158">
        <v>0</v>
      </c>
      <c r="Q18" s="158">
        <f>ROUND(E18*P18,2)</f>
        <v>0</v>
      </c>
      <c r="R18" s="159"/>
      <c r="S18" s="159" t="s">
        <v>97</v>
      </c>
      <c r="T18" s="159" t="s">
        <v>97</v>
      </c>
      <c r="U18" s="159">
        <v>1.7999999999999999E-2</v>
      </c>
      <c r="V18" s="159">
        <f>ROUND(E18*U18,2)</f>
        <v>4.76</v>
      </c>
      <c r="W18" s="159"/>
      <c r="X18" s="159" t="s">
        <v>98</v>
      </c>
      <c r="Y18" s="159" t="s">
        <v>99</v>
      </c>
      <c r="Z18" s="149"/>
      <c r="AA18" s="149"/>
      <c r="AB18" s="149"/>
      <c r="AC18" s="149"/>
      <c r="AD18" s="149"/>
      <c r="AE18" s="149"/>
      <c r="AF18" s="149"/>
      <c r="AG18" s="149" t="s">
        <v>100</v>
      </c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</row>
    <row r="19" spans="1:60" outlineLevel="2" x14ac:dyDescent="0.25">
      <c r="A19" s="156"/>
      <c r="B19" s="157"/>
      <c r="C19" s="186" t="s">
        <v>118</v>
      </c>
      <c r="D19" s="161"/>
      <c r="E19" s="162">
        <v>198.4</v>
      </c>
      <c r="F19" s="159"/>
      <c r="G19" s="159"/>
      <c r="H19" s="159"/>
      <c r="I19" s="159"/>
      <c r="J19" s="159"/>
      <c r="K19" s="159"/>
      <c r="L19" s="159"/>
      <c r="M19" s="159"/>
      <c r="N19" s="158"/>
      <c r="O19" s="158"/>
      <c r="P19" s="158"/>
      <c r="Q19" s="158"/>
      <c r="R19" s="159"/>
      <c r="S19" s="159"/>
      <c r="T19" s="159"/>
      <c r="U19" s="159"/>
      <c r="V19" s="159"/>
      <c r="W19" s="159"/>
      <c r="X19" s="159"/>
      <c r="Y19" s="159"/>
      <c r="Z19" s="149"/>
      <c r="AA19" s="149"/>
      <c r="AB19" s="149"/>
      <c r="AC19" s="149"/>
      <c r="AD19" s="149"/>
      <c r="AE19" s="149"/>
      <c r="AF19" s="149"/>
      <c r="AG19" s="149" t="s">
        <v>102</v>
      </c>
      <c r="AH19" s="149">
        <v>0</v>
      </c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</row>
    <row r="20" spans="1:60" outlineLevel="3" x14ac:dyDescent="0.25">
      <c r="A20" s="156"/>
      <c r="B20" s="157"/>
      <c r="C20" s="186" t="s">
        <v>119</v>
      </c>
      <c r="D20" s="161"/>
      <c r="E20" s="162">
        <v>66</v>
      </c>
      <c r="F20" s="159"/>
      <c r="G20" s="159"/>
      <c r="H20" s="159"/>
      <c r="I20" s="159"/>
      <c r="J20" s="159"/>
      <c r="K20" s="159"/>
      <c r="L20" s="159"/>
      <c r="M20" s="159"/>
      <c r="N20" s="158"/>
      <c r="O20" s="158"/>
      <c r="P20" s="158"/>
      <c r="Q20" s="158"/>
      <c r="R20" s="159"/>
      <c r="S20" s="159"/>
      <c r="T20" s="159"/>
      <c r="U20" s="159"/>
      <c r="V20" s="159"/>
      <c r="W20" s="159"/>
      <c r="X20" s="159"/>
      <c r="Y20" s="159"/>
      <c r="Z20" s="149"/>
      <c r="AA20" s="149"/>
      <c r="AB20" s="149"/>
      <c r="AC20" s="149"/>
      <c r="AD20" s="149"/>
      <c r="AE20" s="149"/>
      <c r="AF20" s="149"/>
      <c r="AG20" s="149" t="s">
        <v>102</v>
      </c>
      <c r="AH20" s="149">
        <v>0</v>
      </c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49"/>
      <c r="AT20" s="149"/>
      <c r="AU20" s="149"/>
      <c r="AV20" s="149"/>
      <c r="AW20" s="149"/>
      <c r="AX20" s="149"/>
      <c r="AY20" s="149"/>
      <c r="AZ20" s="149"/>
      <c r="BA20" s="149"/>
      <c r="BB20" s="149"/>
      <c r="BC20" s="149"/>
      <c r="BD20" s="149"/>
      <c r="BE20" s="149"/>
      <c r="BF20" s="149"/>
      <c r="BG20" s="149"/>
      <c r="BH20" s="149"/>
    </row>
    <row r="21" spans="1:60" x14ac:dyDescent="0.25">
      <c r="A21" s="165" t="s">
        <v>92</v>
      </c>
      <c r="B21" s="166" t="s">
        <v>58</v>
      </c>
      <c r="C21" s="184" t="s">
        <v>59</v>
      </c>
      <c r="D21" s="167"/>
      <c r="E21" s="168"/>
      <c r="F21" s="169"/>
      <c r="G21" s="170">
        <f>SUMIF(AG22:AG30,"&lt;&gt;NOR",G22:G30)</f>
        <v>0</v>
      </c>
      <c r="H21" s="164"/>
      <c r="I21" s="164">
        <f>SUM(I22:I30)</f>
        <v>0</v>
      </c>
      <c r="J21" s="164"/>
      <c r="K21" s="164">
        <f>SUM(K22:K30)</f>
        <v>0</v>
      </c>
      <c r="L21" s="164"/>
      <c r="M21" s="164">
        <f>SUM(M22:M30)</f>
        <v>0</v>
      </c>
      <c r="N21" s="163"/>
      <c r="O21" s="163">
        <f>SUM(O22:O30)</f>
        <v>155.63000000000002</v>
      </c>
      <c r="P21" s="163"/>
      <c r="Q21" s="163">
        <f>SUM(Q22:Q30)</f>
        <v>0</v>
      </c>
      <c r="R21" s="164"/>
      <c r="S21" s="164"/>
      <c r="T21" s="164"/>
      <c r="U21" s="164"/>
      <c r="V21" s="164">
        <f>SUM(V22:V30)</f>
        <v>29.44</v>
      </c>
      <c r="W21" s="164"/>
      <c r="X21" s="164"/>
      <c r="Y21" s="164"/>
      <c r="AG21" t="s">
        <v>93</v>
      </c>
    </row>
    <row r="22" spans="1:60" outlineLevel="1" x14ac:dyDescent="0.25">
      <c r="A22" s="178">
        <v>8</v>
      </c>
      <c r="B22" s="179" t="s">
        <v>120</v>
      </c>
      <c r="C22" s="187" t="s">
        <v>121</v>
      </c>
      <c r="D22" s="180" t="s">
        <v>117</v>
      </c>
      <c r="E22" s="181">
        <v>264.39999999999998</v>
      </c>
      <c r="F22" s="182"/>
      <c r="G22" s="183">
        <f>ROUND(E22*F22,2)</f>
        <v>0</v>
      </c>
      <c r="H22" s="160"/>
      <c r="I22" s="159">
        <f>ROUND(E22*H22,2)</f>
        <v>0</v>
      </c>
      <c r="J22" s="160"/>
      <c r="K22" s="159">
        <f>ROUND(E22*J22,2)</f>
        <v>0</v>
      </c>
      <c r="L22" s="159">
        <v>21</v>
      </c>
      <c r="M22" s="159">
        <f>G22*(1+L22/100)</f>
        <v>0</v>
      </c>
      <c r="N22" s="158">
        <v>0.28799999999999998</v>
      </c>
      <c r="O22" s="158">
        <f>ROUND(E22*N22,2)</f>
        <v>76.150000000000006</v>
      </c>
      <c r="P22" s="158">
        <v>0</v>
      </c>
      <c r="Q22" s="158">
        <f>ROUND(E22*P22,2)</f>
        <v>0</v>
      </c>
      <c r="R22" s="159"/>
      <c r="S22" s="159" t="s">
        <v>97</v>
      </c>
      <c r="T22" s="159" t="s">
        <v>97</v>
      </c>
      <c r="U22" s="159">
        <v>2.3E-2</v>
      </c>
      <c r="V22" s="159">
        <f>ROUND(E22*U22,2)</f>
        <v>6.08</v>
      </c>
      <c r="W22" s="159"/>
      <c r="X22" s="159" t="s">
        <v>98</v>
      </c>
      <c r="Y22" s="159" t="s">
        <v>99</v>
      </c>
      <c r="Z22" s="149"/>
      <c r="AA22" s="149"/>
      <c r="AB22" s="149"/>
      <c r="AC22" s="149"/>
      <c r="AD22" s="149"/>
      <c r="AE22" s="149"/>
      <c r="AF22" s="149"/>
      <c r="AG22" s="149" t="s">
        <v>100</v>
      </c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  <c r="AU22" s="149"/>
      <c r="AV22" s="149"/>
      <c r="AW22" s="149"/>
      <c r="AX22" s="149"/>
      <c r="AY22" s="149"/>
      <c r="AZ22" s="149"/>
      <c r="BA22" s="149"/>
      <c r="BB22" s="149"/>
      <c r="BC22" s="149"/>
      <c r="BD22" s="149"/>
      <c r="BE22" s="149"/>
      <c r="BF22" s="149"/>
      <c r="BG22" s="149"/>
      <c r="BH22" s="149"/>
    </row>
    <row r="23" spans="1:60" outlineLevel="1" x14ac:dyDescent="0.25">
      <c r="A23" s="172">
        <v>9</v>
      </c>
      <c r="B23" s="173" t="s">
        <v>122</v>
      </c>
      <c r="C23" s="185" t="s">
        <v>123</v>
      </c>
      <c r="D23" s="174" t="s">
        <v>117</v>
      </c>
      <c r="E23" s="175">
        <v>251</v>
      </c>
      <c r="F23" s="176"/>
      <c r="G23" s="177">
        <f>ROUND(E23*F23,2)</f>
        <v>0</v>
      </c>
      <c r="H23" s="160"/>
      <c r="I23" s="159">
        <f>ROUND(E23*H23,2)</f>
        <v>0</v>
      </c>
      <c r="J23" s="160"/>
      <c r="K23" s="159">
        <f>ROUND(E23*J23,2)</f>
        <v>0</v>
      </c>
      <c r="L23" s="159">
        <v>21</v>
      </c>
      <c r="M23" s="159">
        <f>G23*(1+L23/100)</f>
        <v>0</v>
      </c>
      <c r="N23" s="158">
        <v>0.15826000000000001</v>
      </c>
      <c r="O23" s="158">
        <f>ROUND(E23*N23,2)</f>
        <v>39.72</v>
      </c>
      <c r="P23" s="158">
        <v>0</v>
      </c>
      <c r="Q23" s="158">
        <f>ROUND(E23*P23,2)</f>
        <v>0</v>
      </c>
      <c r="R23" s="159"/>
      <c r="S23" s="159" t="s">
        <v>97</v>
      </c>
      <c r="T23" s="159" t="s">
        <v>97</v>
      </c>
      <c r="U23" s="159">
        <v>5.6000000000000001E-2</v>
      </c>
      <c r="V23" s="159">
        <f>ROUND(E23*U23,2)</f>
        <v>14.06</v>
      </c>
      <c r="W23" s="159"/>
      <c r="X23" s="159" t="s">
        <v>98</v>
      </c>
      <c r="Y23" s="159" t="s">
        <v>99</v>
      </c>
      <c r="Z23" s="149"/>
      <c r="AA23" s="149"/>
      <c r="AB23" s="149"/>
      <c r="AC23" s="149"/>
      <c r="AD23" s="149"/>
      <c r="AE23" s="149"/>
      <c r="AF23" s="149"/>
      <c r="AG23" s="149" t="s">
        <v>100</v>
      </c>
      <c r="AH23" s="149"/>
      <c r="AI23" s="149"/>
      <c r="AJ23" s="149"/>
      <c r="AK23" s="149"/>
      <c r="AL23" s="149"/>
      <c r="AM23" s="149"/>
      <c r="AN23" s="149"/>
      <c r="AO23" s="149"/>
      <c r="AP23" s="149"/>
      <c r="AQ23" s="149"/>
      <c r="AR23" s="149"/>
      <c r="AS23" s="149"/>
      <c r="AT23" s="149"/>
      <c r="AU23" s="149"/>
      <c r="AV23" s="149"/>
      <c r="AW23" s="149"/>
      <c r="AX23" s="149"/>
      <c r="AY23" s="149"/>
      <c r="AZ23" s="149"/>
      <c r="BA23" s="149"/>
      <c r="BB23" s="149"/>
      <c r="BC23" s="149"/>
      <c r="BD23" s="149"/>
      <c r="BE23" s="149"/>
      <c r="BF23" s="149"/>
      <c r="BG23" s="149"/>
      <c r="BH23" s="149"/>
    </row>
    <row r="24" spans="1:60" outlineLevel="2" x14ac:dyDescent="0.25">
      <c r="A24" s="156"/>
      <c r="B24" s="157"/>
      <c r="C24" s="186" t="s">
        <v>124</v>
      </c>
      <c r="D24" s="161"/>
      <c r="E24" s="162">
        <v>186</v>
      </c>
      <c r="F24" s="159"/>
      <c r="G24" s="159"/>
      <c r="H24" s="159"/>
      <c r="I24" s="159"/>
      <c r="J24" s="159"/>
      <c r="K24" s="159"/>
      <c r="L24" s="159"/>
      <c r="M24" s="159"/>
      <c r="N24" s="158"/>
      <c r="O24" s="158"/>
      <c r="P24" s="158"/>
      <c r="Q24" s="158"/>
      <c r="R24" s="159"/>
      <c r="S24" s="159"/>
      <c r="T24" s="159"/>
      <c r="U24" s="159"/>
      <c r="V24" s="159"/>
      <c r="W24" s="159"/>
      <c r="X24" s="159"/>
      <c r="Y24" s="159"/>
      <c r="Z24" s="149"/>
      <c r="AA24" s="149"/>
      <c r="AB24" s="149"/>
      <c r="AC24" s="149"/>
      <c r="AD24" s="149"/>
      <c r="AE24" s="149"/>
      <c r="AF24" s="149"/>
      <c r="AG24" s="149" t="s">
        <v>102</v>
      </c>
      <c r="AH24" s="149">
        <v>0</v>
      </c>
      <c r="AI24" s="149"/>
      <c r="AJ24" s="149"/>
      <c r="AK24" s="149"/>
      <c r="AL24" s="149"/>
      <c r="AM24" s="149"/>
      <c r="AN24" s="149"/>
      <c r="AO24" s="149"/>
      <c r="AP24" s="149"/>
      <c r="AQ24" s="149"/>
      <c r="AR24" s="149"/>
      <c r="AS24" s="149"/>
      <c r="AT24" s="149"/>
      <c r="AU24" s="149"/>
      <c r="AV24" s="149"/>
      <c r="AW24" s="149"/>
      <c r="AX24" s="149"/>
      <c r="AY24" s="149"/>
      <c r="AZ24" s="149"/>
      <c r="BA24" s="149"/>
      <c r="BB24" s="149"/>
      <c r="BC24" s="149"/>
      <c r="BD24" s="149"/>
      <c r="BE24" s="149"/>
      <c r="BF24" s="149"/>
      <c r="BG24" s="149"/>
      <c r="BH24" s="149"/>
    </row>
    <row r="25" spans="1:60" outlineLevel="3" x14ac:dyDescent="0.25">
      <c r="A25" s="156"/>
      <c r="B25" s="157"/>
      <c r="C25" s="186" t="s">
        <v>125</v>
      </c>
      <c r="D25" s="161"/>
      <c r="E25" s="162">
        <v>65</v>
      </c>
      <c r="F25" s="159"/>
      <c r="G25" s="159"/>
      <c r="H25" s="159"/>
      <c r="I25" s="159"/>
      <c r="J25" s="159"/>
      <c r="K25" s="159"/>
      <c r="L25" s="159"/>
      <c r="M25" s="159"/>
      <c r="N25" s="158"/>
      <c r="O25" s="158"/>
      <c r="P25" s="158"/>
      <c r="Q25" s="158"/>
      <c r="R25" s="159"/>
      <c r="S25" s="159"/>
      <c r="T25" s="159"/>
      <c r="U25" s="159"/>
      <c r="V25" s="159"/>
      <c r="W25" s="159"/>
      <c r="X25" s="159"/>
      <c r="Y25" s="159"/>
      <c r="Z25" s="149"/>
      <c r="AA25" s="149"/>
      <c r="AB25" s="149"/>
      <c r="AC25" s="149"/>
      <c r="AD25" s="149"/>
      <c r="AE25" s="149"/>
      <c r="AF25" s="149"/>
      <c r="AG25" s="149" t="s">
        <v>102</v>
      </c>
      <c r="AH25" s="149">
        <v>0</v>
      </c>
      <c r="AI25" s="149"/>
      <c r="AJ25" s="149"/>
      <c r="AK25" s="149"/>
      <c r="AL25" s="149"/>
      <c r="AM25" s="149"/>
      <c r="AN25" s="149"/>
      <c r="AO25" s="149"/>
      <c r="AP25" s="149"/>
      <c r="AQ25" s="149"/>
      <c r="AR25" s="149"/>
      <c r="AS25" s="149"/>
      <c r="AT25" s="149"/>
      <c r="AU25" s="149"/>
      <c r="AV25" s="149"/>
      <c r="AW25" s="149"/>
      <c r="AX25" s="149"/>
      <c r="AY25" s="149"/>
      <c r="AZ25" s="149"/>
      <c r="BA25" s="149"/>
      <c r="BB25" s="149"/>
      <c r="BC25" s="149"/>
      <c r="BD25" s="149"/>
      <c r="BE25" s="149"/>
      <c r="BF25" s="149"/>
      <c r="BG25" s="149"/>
      <c r="BH25" s="149"/>
    </row>
    <row r="26" spans="1:60" outlineLevel="1" x14ac:dyDescent="0.25">
      <c r="A26" s="172">
        <v>10</v>
      </c>
      <c r="B26" s="173" t="s">
        <v>126</v>
      </c>
      <c r="C26" s="185" t="s">
        <v>127</v>
      </c>
      <c r="D26" s="174" t="s">
        <v>117</v>
      </c>
      <c r="E26" s="175">
        <v>72</v>
      </c>
      <c r="F26" s="176"/>
      <c r="G26" s="177">
        <f>ROUND(E26*F26,2)</f>
        <v>0</v>
      </c>
      <c r="H26" s="160"/>
      <c r="I26" s="159">
        <f>ROUND(E26*H26,2)</f>
        <v>0</v>
      </c>
      <c r="J26" s="160"/>
      <c r="K26" s="159">
        <f>ROUND(E26*J26,2)</f>
        <v>0</v>
      </c>
      <c r="L26" s="159">
        <v>21</v>
      </c>
      <c r="M26" s="159">
        <f>G26*(1+L26/100)</f>
        <v>0</v>
      </c>
      <c r="N26" s="158">
        <v>0.18776000000000001</v>
      </c>
      <c r="O26" s="158">
        <f>ROUND(E26*N26,2)</f>
        <v>13.52</v>
      </c>
      <c r="P26" s="158">
        <v>0</v>
      </c>
      <c r="Q26" s="158">
        <f>ROUND(E26*P26,2)</f>
        <v>0</v>
      </c>
      <c r="R26" s="159"/>
      <c r="S26" s="159" t="s">
        <v>97</v>
      </c>
      <c r="T26" s="159" t="s">
        <v>97</v>
      </c>
      <c r="U26" s="159">
        <v>5.1999999999999998E-2</v>
      </c>
      <c r="V26" s="159">
        <f>ROUND(E26*U26,2)</f>
        <v>3.74</v>
      </c>
      <c r="W26" s="159"/>
      <c r="X26" s="159" t="s">
        <v>98</v>
      </c>
      <c r="Y26" s="159" t="s">
        <v>99</v>
      </c>
      <c r="Z26" s="149"/>
      <c r="AA26" s="149"/>
      <c r="AB26" s="149"/>
      <c r="AC26" s="149"/>
      <c r="AD26" s="149"/>
      <c r="AE26" s="149"/>
      <c r="AF26" s="149"/>
      <c r="AG26" s="149" t="s">
        <v>100</v>
      </c>
      <c r="AH26" s="149"/>
      <c r="AI26" s="149"/>
      <c r="AJ26" s="149"/>
      <c r="AK26" s="149"/>
      <c r="AL26" s="149"/>
      <c r="AM26" s="149"/>
      <c r="AN26" s="149"/>
      <c r="AO26" s="149"/>
      <c r="AP26" s="149"/>
      <c r="AQ26" s="149"/>
      <c r="AR26" s="149"/>
      <c r="AS26" s="149"/>
      <c r="AT26" s="149"/>
      <c r="AU26" s="149"/>
      <c r="AV26" s="149"/>
      <c r="AW26" s="149"/>
      <c r="AX26" s="149"/>
      <c r="AY26" s="149"/>
      <c r="AZ26" s="149"/>
      <c r="BA26" s="149"/>
      <c r="BB26" s="149"/>
      <c r="BC26" s="149"/>
      <c r="BD26" s="149"/>
      <c r="BE26" s="149"/>
      <c r="BF26" s="149"/>
      <c r="BG26" s="149"/>
      <c r="BH26" s="149"/>
    </row>
    <row r="27" spans="1:60" outlineLevel="2" x14ac:dyDescent="0.25">
      <c r="A27" s="156"/>
      <c r="B27" s="157"/>
      <c r="C27" s="186" t="s">
        <v>128</v>
      </c>
      <c r="D27" s="161"/>
      <c r="E27" s="162">
        <v>72</v>
      </c>
      <c r="F27" s="159"/>
      <c r="G27" s="159"/>
      <c r="H27" s="159"/>
      <c r="I27" s="159"/>
      <c r="J27" s="159"/>
      <c r="K27" s="159"/>
      <c r="L27" s="159"/>
      <c r="M27" s="159"/>
      <c r="N27" s="158"/>
      <c r="O27" s="158"/>
      <c r="P27" s="158"/>
      <c r="Q27" s="158"/>
      <c r="R27" s="159"/>
      <c r="S27" s="159"/>
      <c r="T27" s="159"/>
      <c r="U27" s="159"/>
      <c r="V27" s="159"/>
      <c r="W27" s="159"/>
      <c r="X27" s="159"/>
      <c r="Y27" s="159"/>
      <c r="Z27" s="149"/>
      <c r="AA27" s="149"/>
      <c r="AB27" s="149"/>
      <c r="AC27" s="149"/>
      <c r="AD27" s="149"/>
      <c r="AE27" s="149"/>
      <c r="AF27" s="149"/>
      <c r="AG27" s="149" t="s">
        <v>102</v>
      </c>
      <c r="AH27" s="149">
        <v>0</v>
      </c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</row>
    <row r="28" spans="1:60" ht="20.399999999999999" outlineLevel="1" x14ac:dyDescent="0.25">
      <c r="A28" s="178">
        <v>11</v>
      </c>
      <c r="B28" s="179" t="s">
        <v>129</v>
      </c>
      <c r="C28" s="187" t="s">
        <v>130</v>
      </c>
      <c r="D28" s="180" t="s">
        <v>117</v>
      </c>
      <c r="E28" s="181">
        <v>251</v>
      </c>
      <c r="F28" s="182"/>
      <c r="G28" s="183">
        <f>ROUND(E28*F28,2)</f>
        <v>0</v>
      </c>
      <c r="H28" s="160"/>
      <c r="I28" s="159">
        <f>ROUND(E28*H28,2)</f>
        <v>0</v>
      </c>
      <c r="J28" s="160"/>
      <c r="K28" s="159">
        <f>ROUND(E28*J28,2)</f>
        <v>0</v>
      </c>
      <c r="L28" s="159">
        <v>21</v>
      </c>
      <c r="M28" s="159">
        <f>G28*(1+L28/100)</f>
        <v>0</v>
      </c>
      <c r="N28" s="158">
        <v>6.9999999999999999E-4</v>
      </c>
      <c r="O28" s="158">
        <f>ROUND(E28*N28,2)</f>
        <v>0.18</v>
      </c>
      <c r="P28" s="158">
        <v>0</v>
      </c>
      <c r="Q28" s="158">
        <f>ROUND(E28*P28,2)</f>
        <v>0</v>
      </c>
      <c r="R28" s="159"/>
      <c r="S28" s="159" t="s">
        <v>97</v>
      </c>
      <c r="T28" s="159" t="s">
        <v>97</v>
      </c>
      <c r="U28" s="159">
        <v>2E-3</v>
      </c>
      <c r="V28" s="159">
        <f>ROUND(E28*U28,2)</f>
        <v>0.5</v>
      </c>
      <c r="W28" s="159"/>
      <c r="X28" s="159" t="s">
        <v>98</v>
      </c>
      <c r="Y28" s="159" t="s">
        <v>99</v>
      </c>
      <c r="Z28" s="149"/>
      <c r="AA28" s="149"/>
      <c r="AB28" s="149"/>
      <c r="AC28" s="149"/>
      <c r="AD28" s="149"/>
      <c r="AE28" s="149"/>
      <c r="AF28" s="149"/>
      <c r="AG28" s="149" t="s">
        <v>100</v>
      </c>
      <c r="AH28" s="149"/>
      <c r="AI28" s="149"/>
      <c r="AJ28" s="149"/>
      <c r="AK28" s="149"/>
      <c r="AL28" s="149"/>
      <c r="AM28" s="149"/>
      <c r="AN28" s="149"/>
      <c r="AO28" s="149"/>
      <c r="AP28" s="149"/>
      <c r="AQ28" s="149"/>
      <c r="AR28" s="149"/>
      <c r="AS28" s="149"/>
      <c r="AT28" s="149"/>
      <c r="AU28" s="149"/>
      <c r="AV28" s="149"/>
      <c r="AW28" s="149"/>
      <c r="AX28" s="149"/>
      <c r="AY28" s="149"/>
      <c r="AZ28" s="149"/>
      <c r="BA28" s="149"/>
      <c r="BB28" s="149"/>
      <c r="BC28" s="149"/>
      <c r="BD28" s="149"/>
      <c r="BE28" s="149"/>
      <c r="BF28" s="149"/>
      <c r="BG28" s="149"/>
      <c r="BH28" s="149"/>
    </row>
    <row r="29" spans="1:60" outlineLevel="1" x14ac:dyDescent="0.25">
      <c r="A29" s="178">
        <v>12</v>
      </c>
      <c r="B29" s="179" t="s">
        <v>131</v>
      </c>
      <c r="C29" s="187" t="s">
        <v>132</v>
      </c>
      <c r="D29" s="180" t="s">
        <v>117</v>
      </c>
      <c r="E29" s="181">
        <v>251</v>
      </c>
      <c r="F29" s="182"/>
      <c r="G29" s="183">
        <f>ROUND(E29*F29,2)</f>
        <v>0</v>
      </c>
      <c r="H29" s="160"/>
      <c r="I29" s="159">
        <f>ROUND(E29*H29,2)</f>
        <v>0</v>
      </c>
      <c r="J29" s="160"/>
      <c r="K29" s="159">
        <f>ROUND(E29*J29,2)</f>
        <v>0</v>
      </c>
      <c r="L29" s="159">
        <v>21</v>
      </c>
      <c r="M29" s="159">
        <f>G29*(1+L29/100)</f>
        <v>0</v>
      </c>
      <c r="N29" s="158">
        <v>0.10373</v>
      </c>
      <c r="O29" s="158">
        <f>ROUND(E29*N29,2)</f>
        <v>26.04</v>
      </c>
      <c r="P29" s="158">
        <v>0</v>
      </c>
      <c r="Q29" s="158">
        <f>ROUND(E29*P29,2)</f>
        <v>0</v>
      </c>
      <c r="R29" s="159"/>
      <c r="S29" s="159" t="s">
        <v>97</v>
      </c>
      <c r="T29" s="159" t="s">
        <v>97</v>
      </c>
      <c r="U29" s="159">
        <v>1.4999999999999999E-2</v>
      </c>
      <c r="V29" s="159">
        <f>ROUND(E29*U29,2)</f>
        <v>3.77</v>
      </c>
      <c r="W29" s="159"/>
      <c r="X29" s="159" t="s">
        <v>98</v>
      </c>
      <c r="Y29" s="159" t="s">
        <v>99</v>
      </c>
      <c r="Z29" s="149"/>
      <c r="AA29" s="149"/>
      <c r="AB29" s="149"/>
      <c r="AC29" s="149"/>
      <c r="AD29" s="149"/>
      <c r="AE29" s="149"/>
      <c r="AF29" s="149"/>
      <c r="AG29" s="149" t="s">
        <v>100</v>
      </c>
      <c r="AH29" s="149"/>
      <c r="AI29" s="149"/>
      <c r="AJ29" s="149"/>
      <c r="AK29" s="149"/>
      <c r="AL29" s="149"/>
      <c r="AM29" s="149"/>
      <c r="AN29" s="149"/>
      <c r="AO29" s="149"/>
      <c r="AP29" s="149"/>
      <c r="AQ29" s="149"/>
      <c r="AR29" s="149"/>
      <c r="AS29" s="149"/>
      <c r="AT29" s="149"/>
      <c r="AU29" s="149"/>
      <c r="AV29" s="149"/>
      <c r="AW29" s="149"/>
      <c r="AX29" s="149"/>
      <c r="AY29" s="149"/>
      <c r="AZ29" s="149"/>
      <c r="BA29" s="149"/>
      <c r="BB29" s="149"/>
      <c r="BC29" s="149"/>
      <c r="BD29" s="149"/>
      <c r="BE29" s="149"/>
      <c r="BF29" s="149"/>
      <c r="BG29" s="149"/>
      <c r="BH29" s="149"/>
    </row>
    <row r="30" spans="1:60" outlineLevel="1" x14ac:dyDescent="0.25">
      <c r="A30" s="178">
        <v>13</v>
      </c>
      <c r="B30" s="179" t="s">
        <v>133</v>
      </c>
      <c r="C30" s="187" t="s">
        <v>134</v>
      </c>
      <c r="D30" s="180" t="s">
        <v>135</v>
      </c>
      <c r="E30" s="181">
        <v>10</v>
      </c>
      <c r="F30" s="182"/>
      <c r="G30" s="183">
        <f>ROUND(E30*F30,2)</f>
        <v>0</v>
      </c>
      <c r="H30" s="160"/>
      <c r="I30" s="159">
        <f>ROUND(E30*H30,2)</f>
        <v>0</v>
      </c>
      <c r="J30" s="160"/>
      <c r="K30" s="159">
        <f>ROUND(E30*J30,2)</f>
        <v>0</v>
      </c>
      <c r="L30" s="159">
        <v>21</v>
      </c>
      <c r="M30" s="159">
        <f>G30*(1+L30/100)</f>
        <v>0</v>
      </c>
      <c r="N30" s="158">
        <v>2.2399999999999998E-3</v>
      </c>
      <c r="O30" s="158">
        <f>ROUND(E30*N30,2)</f>
        <v>0.02</v>
      </c>
      <c r="P30" s="158">
        <v>0</v>
      </c>
      <c r="Q30" s="158">
        <f>ROUND(E30*P30,2)</f>
        <v>0</v>
      </c>
      <c r="R30" s="159"/>
      <c r="S30" s="159" t="s">
        <v>97</v>
      </c>
      <c r="T30" s="159" t="s">
        <v>97</v>
      </c>
      <c r="U30" s="159">
        <v>0.129</v>
      </c>
      <c r="V30" s="159">
        <f>ROUND(E30*U30,2)</f>
        <v>1.29</v>
      </c>
      <c r="W30" s="159"/>
      <c r="X30" s="159" t="s">
        <v>98</v>
      </c>
      <c r="Y30" s="159" t="s">
        <v>99</v>
      </c>
      <c r="Z30" s="149"/>
      <c r="AA30" s="149"/>
      <c r="AB30" s="149"/>
      <c r="AC30" s="149"/>
      <c r="AD30" s="149"/>
      <c r="AE30" s="149"/>
      <c r="AF30" s="149"/>
      <c r="AG30" s="149" t="s">
        <v>100</v>
      </c>
      <c r="AH30" s="149"/>
      <c r="AI30" s="149"/>
      <c r="AJ30" s="149"/>
      <c r="AK30" s="149"/>
      <c r="AL30" s="149"/>
      <c r="AM30" s="149"/>
      <c r="AN30" s="149"/>
      <c r="AO30" s="149"/>
      <c r="AP30" s="149"/>
      <c r="AQ30" s="149"/>
      <c r="AR30" s="149"/>
      <c r="AS30" s="149"/>
      <c r="AT30" s="149"/>
      <c r="AU30" s="149"/>
      <c r="AV30" s="149"/>
      <c r="AW30" s="149"/>
      <c r="AX30" s="149"/>
      <c r="AY30" s="149"/>
      <c r="AZ30" s="149"/>
      <c r="BA30" s="149"/>
      <c r="BB30" s="149"/>
      <c r="BC30" s="149"/>
      <c r="BD30" s="149"/>
      <c r="BE30" s="149"/>
      <c r="BF30" s="149"/>
      <c r="BG30" s="149"/>
      <c r="BH30" s="149"/>
    </row>
    <row r="31" spans="1:60" x14ac:dyDescent="0.25">
      <c r="A31" s="165" t="s">
        <v>92</v>
      </c>
      <c r="B31" s="166" t="s">
        <v>60</v>
      </c>
      <c r="C31" s="184" t="s">
        <v>61</v>
      </c>
      <c r="D31" s="167"/>
      <c r="E31" s="168"/>
      <c r="F31" s="169"/>
      <c r="G31" s="170">
        <f>SUMIF(AG32:AG34,"&lt;&gt;NOR",G32:G34)</f>
        <v>0</v>
      </c>
      <c r="H31" s="164"/>
      <c r="I31" s="164">
        <f>SUM(I32:I34)</f>
        <v>0</v>
      </c>
      <c r="J31" s="164"/>
      <c r="K31" s="164">
        <f>SUM(K32:K34)</f>
        <v>0</v>
      </c>
      <c r="L31" s="164"/>
      <c r="M31" s="164">
        <f>SUM(M32:M34)</f>
        <v>0</v>
      </c>
      <c r="N31" s="163"/>
      <c r="O31" s="163">
        <f>SUM(O32:O34)</f>
        <v>0</v>
      </c>
      <c r="P31" s="163"/>
      <c r="Q31" s="163">
        <f>SUM(Q32:Q34)</f>
        <v>0</v>
      </c>
      <c r="R31" s="164"/>
      <c r="S31" s="164"/>
      <c r="T31" s="164"/>
      <c r="U31" s="164"/>
      <c r="V31" s="164">
        <f>SUM(V32:V34)</f>
        <v>1.48</v>
      </c>
      <c r="W31" s="164"/>
      <c r="X31" s="164"/>
      <c r="Y31" s="164"/>
      <c r="AG31" t="s">
        <v>93</v>
      </c>
    </row>
    <row r="32" spans="1:60" outlineLevel="1" x14ac:dyDescent="0.25">
      <c r="A32" s="178">
        <v>14</v>
      </c>
      <c r="B32" s="179" t="s">
        <v>136</v>
      </c>
      <c r="C32" s="187" t="s">
        <v>137</v>
      </c>
      <c r="D32" s="180" t="s">
        <v>135</v>
      </c>
      <c r="E32" s="181">
        <v>10</v>
      </c>
      <c r="F32" s="182"/>
      <c r="G32" s="183">
        <f>ROUND(E32*F32,2)</f>
        <v>0</v>
      </c>
      <c r="H32" s="160"/>
      <c r="I32" s="159">
        <f>ROUND(E32*H32,2)</f>
        <v>0</v>
      </c>
      <c r="J32" s="160"/>
      <c r="K32" s="159">
        <f>ROUND(E32*J32,2)</f>
        <v>0</v>
      </c>
      <c r="L32" s="159">
        <v>21</v>
      </c>
      <c r="M32" s="159">
        <f>G32*(1+L32/100)</f>
        <v>0</v>
      </c>
      <c r="N32" s="158">
        <v>0</v>
      </c>
      <c r="O32" s="158">
        <f>ROUND(E32*N32,2)</f>
        <v>0</v>
      </c>
      <c r="P32" s="158">
        <v>0</v>
      </c>
      <c r="Q32" s="158">
        <f>ROUND(E32*P32,2)</f>
        <v>0</v>
      </c>
      <c r="R32" s="159"/>
      <c r="S32" s="159" t="s">
        <v>97</v>
      </c>
      <c r="T32" s="159" t="s">
        <v>97</v>
      </c>
      <c r="U32" s="159">
        <v>9.2999999999999999E-2</v>
      </c>
      <c r="V32" s="159">
        <f>ROUND(E32*U32,2)</f>
        <v>0.93</v>
      </c>
      <c r="W32" s="159"/>
      <c r="X32" s="159" t="s">
        <v>98</v>
      </c>
      <c r="Y32" s="159" t="s">
        <v>99</v>
      </c>
      <c r="Z32" s="149"/>
      <c r="AA32" s="149"/>
      <c r="AB32" s="149"/>
      <c r="AC32" s="149"/>
      <c r="AD32" s="149"/>
      <c r="AE32" s="149"/>
      <c r="AF32" s="149"/>
      <c r="AG32" s="149" t="s">
        <v>100</v>
      </c>
      <c r="AH32" s="149"/>
      <c r="AI32" s="149"/>
      <c r="AJ32" s="149"/>
      <c r="AK32" s="149"/>
      <c r="AL32" s="149"/>
      <c r="AM32" s="149"/>
      <c r="AN32" s="149"/>
      <c r="AO32" s="149"/>
      <c r="AP32" s="149"/>
      <c r="AQ32" s="149"/>
      <c r="AR32" s="149"/>
      <c r="AS32" s="149"/>
      <c r="AT32" s="149"/>
      <c r="AU32" s="149"/>
      <c r="AV32" s="149"/>
      <c r="AW32" s="149"/>
      <c r="AX32" s="149"/>
      <c r="AY32" s="149"/>
      <c r="AZ32" s="149"/>
      <c r="BA32" s="149"/>
      <c r="BB32" s="149"/>
      <c r="BC32" s="149"/>
      <c r="BD32" s="149"/>
      <c r="BE32" s="149"/>
      <c r="BF32" s="149"/>
      <c r="BG32" s="149"/>
      <c r="BH32" s="149"/>
    </row>
    <row r="33" spans="1:60" outlineLevel="1" x14ac:dyDescent="0.25">
      <c r="A33" s="172">
        <v>15</v>
      </c>
      <c r="B33" s="173" t="s">
        <v>138</v>
      </c>
      <c r="C33" s="185" t="s">
        <v>139</v>
      </c>
      <c r="D33" s="174" t="s">
        <v>135</v>
      </c>
      <c r="E33" s="175">
        <v>10</v>
      </c>
      <c r="F33" s="176"/>
      <c r="G33" s="177">
        <f>ROUND(E33*F33,2)</f>
        <v>0</v>
      </c>
      <c r="H33" s="160"/>
      <c r="I33" s="159">
        <f>ROUND(E33*H33,2)</f>
        <v>0</v>
      </c>
      <c r="J33" s="160"/>
      <c r="K33" s="159">
        <f>ROUND(E33*J33,2)</f>
        <v>0</v>
      </c>
      <c r="L33" s="159">
        <v>21</v>
      </c>
      <c r="M33" s="159">
        <f>G33*(1+L33/100)</f>
        <v>0</v>
      </c>
      <c r="N33" s="158">
        <v>0</v>
      </c>
      <c r="O33" s="158">
        <f>ROUND(E33*N33,2)</f>
        <v>0</v>
      </c>
      <c r="P33" s="158">
        <v>0</v>
      </c>
      <c r="Q33" s="158">
        <f>ROUND(E33*P33,2)</f>
        <v>0</v>
      </c>
      <c r="R33" s="159"/>
      <c r="S33" s="159" t="s">
        <v>97</v>
      </c>
      <c r="T33" s="159" t="s">
        <v>97</v>
      </c>
      <c r="U33" s="159">
        <v>5.5E-2</v>
      </c>
      <c r="V33" s="159">
        <f>ROUND(E33*U33,2)</f>
        <v>0.55000000000000004</v>
      </c>
      <c r="W33" s="159"/>
      <c r="X33" s="159" t="s">
        <v>98</v>
      </c>
      <c r="Y33" s="159" t="s">
        <v>99</v>
      </c>
      <c r="Z33" s="149"/>
      <c r="AA33" s="149"/>
      <c r="AB33" s="149"/>
      <c r="AC33" s="149"/>
      <c r="AD33" s="149"/>
      <c r="AE33" s="149"/>
      <c r="AF33" s="149"/>
      <c r="AG33" s="149" t="s">
        <v>100</v>
      </c>
      <c r="AH33" s="149"/>
      <c r="AI33" s="149"/>
      <c r="AJ33" s="149"/>
      <c r="AK33" s="149"/>
      <c r="AL33" s="149"/>
      <c r="AM33" s="149"/>
      <c r="AN33" s="149"/>
      <c r="AO33" s="149"/>
      <c r="AP33" s="149"/>
      <c r="AQ33" s="149"/>
      <c r="AR33" s="149"/>
      <c r="AS33" s="149"/>
      <c r="AT33" s="149"/>
      <c r="AU33" s="149"/>
      <c r="AV33" s="149"/>
      <c r="AW33" s="149"/>
      <c r="AX33" s="149"/>
      <c r="AY33" s="149"/>
      <c r="AZ33" s="149"/>
      <c r="BA33" s="149"/>
      <c r="BB33" s="149"/>
      <c r="BC33" s="149"/>
      <c r="BD33" s="149"/>
      <c r="BE33" s="149"/>
      <c r="BF33" s="149"/>
      <c r="BG33" s="149"/>
      <c r="BH33" s="149"/>
    </row>
    <row r="34" spans="1:60" outlineLevel="2" x14ac:dyDescent="0.25">
      <c r="A34" s="156"/>
      <c r="B34" s="157"/>
      <c r="C34" s="186" t="s">
        <v>140</v>
      </c>
      <c r="D34" s="161"/>
      <c r="E34" s="162">
        <v>10</v>
      </c>
      <c r="F34" s="159"/>
      <c r="G34" s="159"/>
      <c r="H34" s="159"/>
      <c r="I34" s="159"/>
      <c r="J34" s="159"/>
      <c r="K34" s="159"/>
      <c r="L34" s="159"/>
      <c r="M34" s="159"/>
      <c r="N34" s="158"/>
      <c r="O34" s="158"/>
      <c r="P34" s="158"/>
      <c r="Q34" s="158"/>
      <c r="R34" s="159"/>
      <c r="S34" s="159"/>
      <c r="T34" s="159"/>
      <c r="U34" s="159"/>
      <c r="V34" s="159"/>
      <c r="W34" s="159"/>
      <c r="X34" s="159"/>
      <c r="Y34" s="159"/>
      <c r="Z34" s="149"/>
      <c r="AA34" s="149"/>
      <c r="AB34" s="149"/>
      <c r="AC34" s="149"/>
      <c r="AD34" s="149"/>
      <c r="AE34" s="149"/>
      <c r="AF34" s="149"/>
      <c r="AG34" s="149" t="s">
        <v>102</v>
      </c>
      <c r="AH34" s="149">
        <v>0</v>
      </c>
      <c r="AI34" s="149"/>
      <c r="AJ34" s="149"/>
      <c r="AK34" s="149"/>
      <c r="AL34" s="149"/>
      <c r="AM34" s="149"/>
      <c r="AN34" s="149"/>
      <c r="AO34" s="149"/>
      <c r="AP34" s="149"/>
      <c r="AQ34" s="149"/>
      <c r="AR34" s="149"/>
      <c r="AS34" s="149"/>
      <c r="AT34" s="149"/>
      <c r="AU34" s="149"/>
      <c r="AV34" s="149"/>
      <c r="AW34" s="149"/>
      <c r="AX34" s="149"/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</row>
    <row r="35" spans="1:60" x14ac:dyDescent="0.25">
      <c r="A35" s="165" t="s">
        <v>92</v>
      </c>
      <c r="B35" s="166" t="s">
        <v>62</v>
      </c>
      <c r="C35" s="184" t="s">
        <v>63</v>
      </c>
      <c r="D35" s="167"/>
      <c r="E35" s="168"/>
      <c r="F35" s="169"/>
      <c r="G35" s="170">
        <f>SUMIF(AG36:AG36,"&lt;&gt;NOR",G36:G36)</f>
        <v>0</v>
      </c>
      <c r="H35" s="164"/>
      <c r="I35" s="164">
        <f>SUM(I36:I36)</f>
        <v>0</v>
      </c>
      <c r="J35" s="164"/>
      <c r="K35" s="164">
        <f>SUM(K36:K36)</f>
        <v>0</v>
      </c>
      <c r="L35" s="164"/>
      <c r="M35" s="164">
        <f>SUM(M36:M36)</f>
        <v>0</v>
      </c>
      <c r="N35" s="163"/>
      <c r="O35" s="163">
        <f>SUM(O36:O36)</f>
        <v>0</v>
      </c>
      <c r="P35" s="163"/>
      <c r="Q35" s="163">
        <f>SUM(Q36:Q36)</f>
        <v>0</v>
      </c>
      <c r="R35" s="164"/>
      <c r="S35" s="164"/>
      <c r="T35" s="164"/>
      <c r="U35" s="164"/>
      <c r="V35" s="164">
        <f>SUM(V36:V36)</f>
        <v>2.4900000000000002</v>
      </c>
      <c r="W35" s="164"/>
      <c r="X35" s="164"/>
      <c r="Y35" s="164"/>
      <c r="AG35" t="s">
        <v>93</v>
      </c>
    </row>
    <row r="36" spans="1:60" outlineLevel="1" x14ac:dyDescent="0.25">
      <c r="A36" s="178">
        <v>16</v>
      </c>
      <c r="B36" s="179" t="s">
        <v>141</v>
      </c>
      <c r="C36" s="187" t="s">
        <v>142</v>
      </c>
      <c r="D36" s="180" t="s">
        <v>143</v>
      </c>
      <c r="E36" s="181">
        <v>155.62351000000001</v>
      </c>
      <c r="F36" s="182"/>
      <c r="G36" s="183">
        <f>ROUND(E36*F36,2)</f>
        <v>0</v>
      </c>
      <c r="H36" s="160"/>
      <c r="I36" s="159">
        <f>ROUND(E36*H36,2)</f>
        <v>0</v>
      </c>
      <c r="J36" s="160"/>
      <c r="K36" s="159">
        <f>ROUND(E36*J36,2)</f>
        <v>0</v>
      </c>
      <c r="L36" s="159">
        <v>21</v>
      </c>
      <c r="M36" s="159">
        <f>G36*(1+L36/100)</f>
        <v>0</v>
      </c>
      <c r="N36" s="158">
        <v>0</v>
      </c>
      <c r="O36" s="158">
        <f>ROUND(E36*N36,2)</f>
        <v>0</v>
      </c>
      <c r="P36" s="158">
        <v>0</v>
      </c>
      <c r="Q36" s="158">
        <f>ROUND(E36*P36,2)</f>
        <v>0</v>
      </c>
      <c r="R36" s="159"/>
      <c r="S36" s="159" t="s">
        <v>97</v>
      </c>
      <c r="T36" s="159" t="s">
        <v>97</v>
      </c>
      <c r="U36" s="159">
        <v>1.6E-2</v>
      </c>
      <c r="V36" s="159">
        <f>ROUND(E36*U36,2)</f>
        <v>2.4900000000000002</v>
      </c>
      <c r="W36" s="159"/>
      <c r="X36" s="159" t="s">
        <v>144</v>
      </c>
      <c r="Y36" s="159" t="s">
        <v>99</v>
      </c>
      <c r="Z36" s="149"/>
      <c r="AA36" s="149"/>
      <c r="AB36" s="149"/>
      <c r="AC36" s="149"/>
      <c r="AD36" s="149"/>
      <c r="AE36" s="149"/>
      <c r="AF36" s="149"/>
      <c r="AG36" s="149" t="s">
        <v>145</v>
      </c>
      <c r="AH36" s="149"/>
      <c r="AI36" s="149"/>
      <c r="AJ36" s="149"/>
      <c r="AK36" s="149"/>
      <c r="AL36" s="149"/>
      <c r="AM36" s="149"/>
      <c r="AN36" s="149"/>
      <c r="AO36" s="149"/>
      <c r="AP36" s="149"/>
      <c r="AQ36" s="149"/>
      <c r="AR36" s="149"/>
      <c r="AS36" s="149"/>
      <c r="AT36" s="149"/>
      <c r="AU36" s="149"/>
      <c r="AV36" s="149"/>
      <c r="AW36" s="149"/>
      <c r="AX36" s="149"/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</row>
    <row r="37" spans="1:60" x14ac:dyDescent="0.25">
      <c r="A37" s="165" t="s">
        <v>92</v>
      </c>
      <c r="B37" s="166" t="s">
        <v>64</v>
      </c>
      <c r="C37" s="184" t="s">
        <v>29</v>
      </c>
      <c r="D37" s="167"/>
      <c r="E37" s="168"/>
      <c r="F37" s="169"/>
      <c r="G37" s="170">
        <f>SUMIF(AG38:AG39,"&lt;&gt;NOR",G38:G39)</f>
        <v>0</v>
      </c>
      <c r="H37" s="164"/>
      <c r="I37" s="164">
        <f>SUM(I38:I39)</f>
        <v>0</v>
      </c>
      <c r="J37" s="164"/>
      <c r="K37" s="164">
        <f>SUM(K38:K39)</f>
        <v>0</v>
      </c>
      <c r="L37" s="164"/>
      <c r="M37" s="164">
        <f>SUM(M38:M39)</f>
        <v>0</v>
      </c>
      <c r="N37" s="163"/>
      <c r="O37" s="163">
        <f>SUM(O38:O39)</f>
        <v>0</v>
      </c>
      <c r="P37" s="163"/>
      <c r="Q37" s="163">
        <f>SUM(Q38:Q39)</f>
        <v>0</v>
      </c>
      <c r="R37" s="164"/>
      <c r="S37" s="164"/>
      <c r="T37" s="164"/>
      <c r="U37" s="164"/>
      <c r="V37" s="164">
        <f>SUM(V38:V39)</f>
        <v>0</v>
      </c>
      <c r="W37" s="164"/>
      <c r="X37" s="164"/>
      <c r="Y37" s="164"/>
      <c r="AG37" t="s">
        <v>93</v>
      </c>
    </row>
    <row r="38" spans="1:60" outlineLevel="1" x14ac:dyDescent="0.25">
      <c r="A38" s="178">
        <v>17</v>
      </c>
      <c r="B38" s="179" t="s">
        <v>146</v>
      </c>
      <c r="C38" s="187" t="s">
        <v>147</v>
      </c>
      <c r="D38" s="180" t="s">
        <v>148</v>
      </c>
      <c r="E38" s="181">
        <v>1</v>
      </c>
      <c r="F38" s="182"/>
      <c r="G38" s="183">
        <f>ROUND(E38*F38,2)</f>
        <v>0</v>
      </c>
      <c r="H38" s="160"/>
      <c r="I38" s="159">
        <f>ROUND(E38*H38,2)</f>
        <v>0</v>
      </c>
      <c r="J38" s="160"/>
      <c r="K38" s="159">
        <f>ROUND(E38*J38,2)</f>
        <v>0</v>
      </c>
      <c r="L38" s="159">
        <v>21</v>
      </c>
      <c r="M38" s="159">
        <f>G38*(1+L38/100)</f>
        <v>0</v>
      </c>
      <c r="N38" s="158">
        <v>0</v>
      </c>
      <c r="O38" s="158">
        <f>ROUND(E38*N38,2)</f>
        <v>0</v>
      </c>
      <c r="P38" s="158">
        <v>0</v>
      </c>
      <c r="Q38" s="158">
        <f>ROUND(E38*P38,2)</f>
        <v>0</v>
      </c>
      <c r="R38" s="159"/>
      <c r="S38" s="159" t="s">
        <v>97</v>
      </c>
      <c r="T38" s="159" t="s">
        <v>149</v>
      </c>
      <c r="U38" s="159">
        <v>0</v>
      </c>
      <c r="V38" s="159">
        <f>ROUND(E38*U38,2)</f>
        <v>0</v>
      </c>
      <c r="W38" s="159"/>
      <c r="X38" s="159" t="s">
        <v>150</v>
      </c>
      <c r="Y38" s="159" t="s">
        <v>99</v>
      </c>
      <c r="Z38" s="149"/>
      <c r="AA38" s="149"/>
      <c r="AB38" s="149"/>
      <c r="AC38" s="149"/>
      <c r="AD38" s="149"/>
      <c r="AE38" s="149"/>
      <c r="AF38" s="149"/>
      <c r="AG38" s="149" t="s">
        <v>151</v>
      </c>
      <c r="AH38" s="149"/>
      <c r="AI38" s="149"/>
      <c r="AJ38" s="149"/>
      <c r="AK38" s="149"/>
      <c r="AL38" s="149"/>
      <c r="AM38" s="149"/>
      <c r="AN38" s="149"/>
      <c r="AO38" s="149"/>
      <c r="AP38" s="149"/>
      <c r="AQ38" s="149"/>
      <c r="AR38" s="149"/>
      <c r="AS38" s="149"/>
      <c r="AT38" s="149"/>
      <c r="AU38" s="149"/>
      <c r="AV38" s="149"/>
      <c r="AW38" s="149"/>
      <c r="AX38" s="149"/>
      <c r="AY38" s="149"/>
      <c r="AZ38" s="149"/>
      <c r="BA38" s="149"/>
      <c r="BB38" s="149"/>
      <c r="BC38" s="149"/>
      <c r="BD38" s="149"/>
      <c r="BE38" s="149"/>
      <c r="BF38" s="149"/>
      <c r="BG38" s="149"/>
      <c r="BH38" s="149"/>
    </row>
    <row r="39" spans="1:60" outlineLevel="1" x14ac:dyDescent="0.25">
      <c r="A39" s="178">
        <v>18</v>
      </c>
      <c r="B39" s="179" t="s">
        <v>152</v>
      </c>
      <c r="C39" s="187" t="s">
        <v>153</v>
      </c>
      <c r="D39" s="180" t="s">
        <v>148</v>
      </c>
      <c r="E39" s="181">
        <v>1</v>
      </c>
      <c r="F39" s="182"/>
      <c r="G39" s="183">
        <f>ROUND(E39*F39,2)</f>
        <v>0</v>
      </c>
      <c r="H39" s="160"/>
      <c r="I39" s="159">
        <f>ROUND(E39*H39,2)</f>
        <v>0</v>
      </c>
      <c r="J39" s="160"/>
      <c r="K39" s="159">
        <f>ROUND(E39*J39,2)</f>
        <v>0</v>
      </c>
      <c r="L39" s="159">
        <v>21</v>
      </c>
      <c r="M39" s="159">
        <f>G39*(1+L39/100)</f>
        <v>0</v>
      </c>
      <c r="N39" s="158">
        <v>0</v>
      </c>
      <c r="O39" s="158">
        <f>ROUND(E39*N39,2)</f>
        <v>0</v>
      </c>
      <c r="P39" s="158">
        <v>0</v>
      </c>
      <c r="Q39" s="158">
        <f>ROUND(E39*P39,2)</f>
        <v>0</v>
      </c>
      <c r="R39" s="159"/>
      <c r="S39" s="159" t="s">
        <v>97</v>
      </c>
      <c r="T39" s="159" t="s">
        <v>149</v>
      </c>
      <c r="U39" s="159">
        <v>0</v>
      </c>
      <c r="V39" s="159">
        <f>ROUND(E39*U39,2)</f>
        <v>0</v>
      </c>
      <c r="W39" s="159"/>
      <c r="X39" s="159" t="s">
        <v>150</v>
      </c>
      <c r="Y39" s="159" t="s">
        <v>99</v>
      </c>
      <c r="Z39" s="149"/>
      <c r="AA39" s="149"/>
      <c r="AB39" s="149"/>
      <c r="AC39" s="149"/>
      <c r="AD39" s="149"/>
      <c r="AE39" s="149"/>
      <c r="AF39" s="149"/>
      <c r="AG39" s="149" t="s">
        <v>151</v>
      </c>
      <c r="AH39" s="149"/>
      <c r="AI39" s="149"/>
      <c r="AJ39" s="149"/>
      <c r="AK39" s="149"/>
      <c r="AL39" s="149"/>
      <c r="AM39" s="149"/>
      <c r="AN39" s="149"/>
      <c r="AO39" s="149"/>
      <c r="AP39" s="149"/>
      <c r="AQ39" s="149"/>
      <c r="AR39" s="149"/>
      <c r="AS39" s="149"/>
      <c r="AT39" s="149"/>
      <c r="AU39" s="149"/>
      <c r="AV39" s="149"/>
      <c r="AW39" s="149"/>
      <c r="AX39" s="149"/>
      <c r="AY39" s="149"/>
      <c r="AZ39" s="149"/>
      <c r="BA39" s="149"/>
      <c r="BB39" s="149"/>
      <c r="BC39" s="149"/>
      <c r="BD39" s="149"/>
      <c r="BE39" s="149"/>
      <c r="BF39" s="149"/>
      <c r="BG39" s="149"/>
      <c r="BH39" s="149"/>
    </row>
    <row r="40" spans="1:60" x14ac:dyDescent="0.25">
      <c r="A40" s="165" t="s">
        <v>92</v>
      </c>
      <c r="B40" s="166" t="s">
        <v>65</v>
      </c>
      <c r="C40" s="184" t="s">
        <v>30</v>
      </c>
      <c r="D40" s="167"/>
      <c r="E40" s="168"/>
      <c r="F40" s="169"/>
      <c r="G40" s="170">
        <f>SUMIF(AG41:AG42,"&lt;&gt;NOR",G41:G42)</f>
        <v>0</v>
      </c>
      <c r="H40" s="164"/>
      <c r="I40" s="164">
        <f>SUM(I41:I42)</f>
        <v>0</v>
      </c>
      <c r="J40" s="164"/>
      <c r="K40" s="164">
        <f>SUM(K41:K42)</f>
        <v>0</v>
      </c>
      <c r="L40" s="164"/>
      <c r="M40" s="164">
        <f>SUM(M41:M42)</f>
        <v>0</v>
      </c>
      <c r="N40" s="163"/>
      <c r="O40" s="163">
        <f>SUM(O41:O42)</f>
        <v>0</v>
      </c>
      <c r="P40" s="163"/>
      <c r="Q40" s="163">
        <f>SUM(Q41:Q42)</f>
        <v>0</v>
      </c>
      <c r="R40" s="164"/>
      <c r="S40" s="164"/>
      <c r="T40" s="164"/>
      <c r="U40" s="164"/>
      <c r="V40" s="164">
        <f>SUM(V41:V42)</f>
        <v>0</v>
      </c>
      <c r="W40" s="164"/>
      <c r="X40" s="164"/>
      <c r="Y40" s="164"/>
      <c r="AG40" t="s">
        <v>93</v>
      </c>
    </row>
    <row r="41" spans="1:60" outlineLevel="1" x14ac:dyDescent="0.25">
      <c r="A41" s="178">
        <v>19</v>
      </c>
      <c r="B41" s="179" t="s">
        <v>154</v>
      </c>
      <c r="C41" s="187" t="s">
        <v>155</v>
      </c>
      <c r="D41" s="180" t="s">
        <v>148</v>
      </c>
      <c r="E41" s="181">
        <v>1</v>
      </c>
      <c r="F41" s="182"/>
      <c r="G41" s="183">
        <f>ROUND(E41*F41,2)</f>
        <v>0</v>
      </c>
      <c r="H41" s="160"/>
      <c r="I41" s="159">
        <f>ROUND(E41*H41,2)</f>
        <v>0</v>
      </c>
      <c r="J41" s="160"/>
      <c r="K41" s="159">
        <f>ROUND(E41*J41,2)</f>
        <v>0</v>
      </c>
      <c r="L41" s="159">
        <v>21</v>
      </c>
      <c r="M41" s="159">
        <f>G41*(1+L41/100)</f>
        <v>0</v>
      </c>
      <c r="N41" s="158">
        <v>0</v>
      </c>
      <c r="O41" s="158">
        <f>ROUND(E41*N41,2)</f>
        <v>0</v>
      </c>
      <c r="P41" s="158">
        <v>0</v>
      </c>
      <c r="Q41" s="158">
        <f>ROUND(E41*P41,2)</f>
        <v>0</v>
      </c>
      <c r="R41" s="159"/>
      <c r="S41" s="159" t="s">
        <v>97</v>
      </c>
      <c r="T41" s="159" t="s">
        <v>149</v>
      </c>
      <c r="U41" s="159">
        <v>0</v>
      </c>
      <c r="V41" s="159">
        <f>ROUND(E41*U41,2)</f>
        <v>0</v>
      </c>
      <c r="W41" s="159"/>
      <c r="X41" s="159" t="s">
        <v>150</v>
      </c>
      <c r="Y41" s="159" t="s">
        <v>99</v>
      </c>
      <c r="Z41" s="149"/>
      <c r="AA41" s="149"/>
      <c r="AB41" s="149"/>
      <c r="AC41" s="149"/>
      <c r="AD41" s="149"/>
      <c r="AE41" s="149"/>
      <c r="AF41" s="149"/>
      <c r="AG41" s="149" t="s">
        <v>151</v>
      </c>
      <c r="AH41" s="149"/>
      <c r="AI41" s="149"/>
      <c r="AJ41" s="149"/>
      <c r="AK41" s="149"/>
      <c r="AL41" s="149"/>
      <c r="AM41" s="149"/>
      <c r="AN41" s="149"/>
      <c r="AO41" s="149"/>
      <c r="AP41" s="149"/>
      <c r="AQ41" s="149"/>
      <c r="AR41" s="149"/>
      <c r="AS41" s="149"/>
      <c r="AT41" s="149"/>
      <c r="AU41" s="149"/>
      <c r="AV41" s="149"/>
      <c r="AW41" s="149"/>
      <c r="AX41" s="149"/>
      <c r="AY41" s="149"/>
      <c r="AZ41" s="149"/>
      <c r="BA41" s="149"/>
      <c r="BB41" s="149"/>
      <c r="BC41" s="149"/>
      <c r="BD41" s="149"/>
      <c r="BE41" s="149"/>
      <c r="BF41" s="149"/>
      <c r="BG41" s="149"/>
      <c r="BH41" s="149"/>
    </row>
    <row r="42" spans="1:60" outlineLevel="1" x14ac:dyDescent="0.25">
      <c r="A42" s="172">
        <v>20</v>
      </c>
      <c r="B42" s="173" t="s">
        <v>156</v>
      </c>
      <c r="C42" s="185" t="s">
        <v>157</v>
      </c>
      <c r="D42" s="174" t="s">
        <v>148</v>
      </c>
      <c r="E42" s="175">
        <v>1</v>
      </c>
      <c r="F42" s="176"/>
      <c r="G42" s="177">
        <f>ROUND(E42*F42,2)</f>
        <v>0</v>
      </c>
      <c r="H42" s="160"/>
      <c r="I42" s="159">
        <f>ROUND(E42*H42,2)</f>
        <v>0</v>
      </c>
      <c r="J42" s="160"/>
      <c r="K42" s="159">
        <f>ROUND(E42*J42,2)</f>
        <v>0</v>
      </c>
      <c r="L42" s="159">
        <v>21</v>
      </c>
      <c r="M42" s="159">
        <f>G42*(1+L42/100)</f>
        <v>0</v>
      </c>
      <c r="N42" s="158">
        <v>0</v>
      </c>
      <c r="O42" s="158">
        <f>ROUND(E42*N42,2)</f>
        <v>0</v>
      </c>
      <c r="P42" s="158">
        <v>0</v>
      </c>
      <c r="Q42" s="158">
        <f>ROUND(E42*P42,2)</f>
        <v>0</v>
      </c>
      <c r="R42" s="159"/>
      <c r="S42" s="159" t="s">
        <v>97</v>
      </c>
      <c r="T42" s="159" t="s">
        <v>149</v>
      </c>
      <c r="U42" s="159">
        <v>0</v>
      </c>
      <c r="V42" s="159">
        <f>ROUND(E42*U42,2)</f>
        <v>0</v>
      </c>
      <c r="W42" s="159"/>
      <c r="X42" s="159" t="s">
        <v>150</v>
      </c>
      <c r="Y42" s="159" t="s">
        <v>99</v>
      </c>
      <c r="Z42" s="149"/>
      <c r="AA42" s="149"/>
      <c r="AB42" s="149"/>
      <c r="AC42" s="149"/>
      <c r="AD42" s="149"/>
      <c r="AE42" s="149"/>
      <c r="AF42" s="149"/>
      <c r="AG42" s="149" t="s">
        <v>151</v>
      </c>
      <c r="AH42" s="149"/>
      <c r="AI42" s="149"/>
      <c r="AJ42" s="149"/>
      <c r="AK42" s="149"/>
      <c r="AL42" s="149"/>
      <c r="AM42" s="149"/>
      <c r="AN42" s="149"/>
      <c r="AO42" s="149"/>
      <c r="AP42" s="149"/>
      <c r="AQ42" s="149"/>
      <c r="AR42" s="149"/>
      <c r="AS42" s="149"/>
      <c r="AT42" s="149"/>
      <c r="AU42" s="149"/>
      <c r="AV42" s="149"/>
      <c r="AW42" s="149"/>
      <c r="AX42" s="149"/>
      <c r="AY42" s="149"/>
      <c r="AZ42" s="149"/>
      <c r="BA42" s="149"/>
      <c r="BB42" s="149"/>
      <c r="BC42" s="149"/>
      <c r="BD42" s="149"/>
      <c r="BE42" s="149"/>
      <c r="BF42" s="149"/>
      <c r="BG42" s="149"/>
      <c r="BH42" s="149"/>
    </row>
    <row r="43" spans="1:60" x14ac:dyDescent="0.25">
      <c r="A43" s="3"/>
      <c r="B43" s="4"/>
      <c r="C43" s="188"/>
      <c r="D43" s="6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E43">
        <v>15</v>
      </c>
      <c r="AF43">
        <v>21</v>
      </c>
      <c r="AG43" t="s">
        <v>78</v>
      </c>
    </row>
    <row r="44" spans="1:60" x14ac:dyDescent="0.25">
      <c r="A44" s="152"/>
      <c r="B44" s="153" t="s">
        <v>31</v>
      </c>
      <c r="C44" s="189"/>
      <c r="D44" s="154"/>
      <c r="E44" s="155"/>
      <c r="F44" s="155"/>
      <c r="G44" s="171">
        <f>G8+G21+G31+G35+G37+G40</f>
        <v>0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AE44">
        <f>SUMIF(L7:L42,AE43,G7:G42)</f>
        <v>0</v>
      </c>
      <c r="AF44">
        <f>SUMIF(L7:L42,AF43,G7:G42)</f>
        <v>0</v>
      </c>
      <c r="AG44" t="s">
        <v>158</v>
      </c>
    </row>
    <row r="45" spans="1:60" x14ac:dyDescent="0.25">
      <c r="A45" s="3"/>
      <c r="B45" s="4"/>
      <c r="C45" s="188"/>
      <c r="D45" s="6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60" x14ac:dyDescent="0.25">
      <c r="A46" s="3"/>
      <c r="B46" s="4"/>
      <c r="C46" s="188"/>
      <c r="D46" s="6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60" x14ac:dyDescent="0.25">
      <c r="A47" s="254" t="s">
        <v>159</v>
      </c>
      <c r="B47" s="254"/>
      <c r="C47" s="255"/>
      <c r="D47" s="6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60" x14ac:dyDescent="0.25">
      <c r="A48" s="256"/>
      <c r="B48" s="257"/>
      <c r="C48" s="258"/>
      <c r="D48" s="257"/>
      <c r="E48" s="257"/>
      <c r="F48" s="257"/>
      <c r="G48" s="259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AG48" t="s">
        <v>160</v>
      </c>
    </row>
    <row r="49" spans="1:33" x14ac:dyDescent="0.25">
      <c r="A49" s="260"/>
      <c r="B49" s="261"/>
      <c r="C49" s="262"/>
      <c r="D49" s="261"/>
      <c r="E49" s="261"/>
      <c r="F49" s="261"/>
      <c r="G49" s="26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33" x14ac:dyDescent="0.25">
      <c r="A50" s="260"/>
      <c r="B50" s="261"/>
      <c r="C50" s="262"/>
      <c r="D50" s="261"/>
      <c r="E50" s="261"/>
      <c r="F50" s="261"/>
      <c r="G50" s="26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33" x14ac:dyDescent="0.25">
      <c r="A51" s="260"/>
      <c r="B51" s="261"/>
      <c r="C51" s="262"/>
      <c r="D51" s="261"/>
      <c r="E51" s="261"/>
      <c r="F51" s="261"/>
      <c r="G51" s="26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33" x14ac:dyDescent="0.25">
      <c r="A52" s="264"/>
      <c r="B52" s="265"/>
      <c r="C52" s="266"/>
      <c r="D52" s="265"/>
      <c r="E52" s="265"/>
      <c r="F52" s="265"/>
      <c r="G52" s="267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33" x14ac:dyDescent="0.25">
      <c r="A53" s="3"/>
      <c r="B53" s="4"/>
      <c r="C53" s="188"/>
      <c r="D53" s="6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33" x14ac:dyDescent="0.25">
      <c r="C54" s="190"/>
      <c r="D54" s="10"/>
      <c r="AG54" t="s">
        <v>161</v>
      </c>
    </row>
    <row r="55" spans="1:33" x14ac:dyDescent="0.25">
      <c r="D55" s="10"/>
    </row>
    <row r="56" spans="1:33" x14ac:dyDescent="0.25">
      <c r="D56" s="10"/>
    </row>
    <row r="57" spans="1:33" x14ac:dyDescent="0.25">
      <c r="D57" s="10"/>
    </row>
    <row r="58" spans="1:33" x14ac:dyDescent="0.25">
      <c r="D58" s="10"/>
    </row>
    <row r="59" spans="1:33" x14ac:dyDescent="0.25">
      <c r="D59" s="10"/>
    </row>
    <row r="60" spans="1:33" x14ac:dyDescent="0.25">
      <c r="D60" s="10"/>
    </row>
    <row r="61" spans="1:33" x14ac:dyDescent="0.25">
      <c r="D61" s="10"/>
    </row>
    <row r="62" spans="1:33" x14ac:dyDescent="0.25">
      <c r="D62" s="10"/>
    </row>
    <row r="63" spans="1:33" x14ac:dyDescent="0.25">
      <c r="D63" s="10"/>
    </row>
    <row r="64" spans="1:33" x14ac:dyDescent="0.25">
      <c r="D64" s="10"/>
    </row>
    <row r="65" spans="4:4" x14ac:dyDescent="0.25">
      <c r="D65" s="10"/>
    </row>
    <row r="66" spans="4:4" x14ac:dyDescent="0.25">
      <c r="D66" s="10"/>
    </row>
    <row r="67" spans="4:4" x14ac:dyDescent="0.25">
      <c r="D67" s="10"/>
    </row>
    <row r="68" spans="4:4" x14ac:dyDescent="0.25">
      <c r="D68" s="10"/>
    </row>
    <row r="69" spans="4:4" x14ac:dyDescent="0.25">
      <c r="D69" s="10"/>
    </row>
    <row r="70" spans="4:4" x14ac:dyDescent="0.25">
      <c r="D70" s="10"/>
    </row>
    <row r="71" spans="4:4" x14ac:dyDescent="0.25">
      <c r="D71" s="10"/>
    </row>
    <row r="72" spans="4:4" x14ac:dyDescent="0.25">
      <c r="D72" s="10"/>
    </row>
    <row r="73" spans="4:4" x14ac:dyDescent="0.25">
      <c r="D73" s="10"/>
    </row>
    <row r="74" spans="4:4" x14ac:dyDescent="0.25">
      <c r="D74" s="10"/>
    </row>
    <row r="75" spans="4:4" x14ac:dyDescent="0.25">
      <c r="D75" s="10"/>
    </row>
    <row r="76" spans="4:4" x14ac:dyDescent="0.25">
      <c r="D76" s="10"/>
    </row>
    <row r="77" spans="4:4" x14ac:dyDescent="0.25">
      <c r="D77" s="10"/>
    </row>
    <row r="78" spans="4:4" x14ac:dyDescent="0.25">
      <c r="D78" s="10"/>
    </row>
    <row r="79" spans="4:4" x14ac:dyDescent="0.25">
      <c r="D79" s="10"/>
    </row>
    <row r="80" spans="4:4" x14ac:dyDescent="0.25">
      <c r="D80" s="10"/>
    </row>
    <row r="81" spans="4:4" x14ac:dyDescent="0.25">
      <c r="D81" s="10"/>
    </row>
    <row r="82" spans="4:4" x14ac:dyDescent="0.25">
      <c r="D82" s="10"/>
    </row>
    <row r="83" spans="4:4" x14ac:dyDescent="0.25">
      <c r="D83" s="10"/>
    </row>
    <row r="84" spans="4:4" x14ac:dyDescent="0.25">
      <c r="D84" s="10"/>
    </row>
    <row r="85" spans="4:4" x14ac:dyDescent="0.25">
      <c r="D85" s="10"/>
    </row>
    <row r="86" spans="4:4" x14ac:dyDescent="0.25">
      <c r="D86" s="10"/>
    </row>
    <row r="87" spans="4:4" x14ac:dyDescent="0.25">
      <c r="D87" s="10"/>
    </row>
    <row r="88" spans="4:4" x14ac:dyDescent="0.25">
      <c r="D88" s="10"/>
    </row>
    <row r="89" spans="4:4" x14ac:dyDescent="0.25">
      <c r="D89" s="10"/>
    </row>
    <row r="90" spans="4:4" x14ac:dyDescent="0.25">
      <c r="D90" s="10"/>
    </row>
    <row r="91" spans="4:4" x14ac:dyDescent="0.25">
      <c r="D91" s="10"/>
    </row>
    <row r="92" spans="4:4" x14ac:dyDescent="0.25">
      <c r="D92" s="10"/>
    </row>
    <row r="93" spans="4:4" x14ac:dyDescent="0.25">
      <c r="D93" s="10"/>
    </row>
    <row r="94" spans="4:4" x14ac:dyDescent="0.25">
      <c r="D94" s="10"/>
    </row>
    <row r="95" spans="4:4" x14ac:dyDescent="0.25">
      <c r="D95" s="10"/>
    </row>
    <row r="96" spans="4:4" x14ac:dyDescent="0.25">
      <c r="D96" s="10"/>
    </row>
    <row r="97" spans="4:4" x14ac:dyDescent="0.25">
      <c r="D97" s="10"/>
    </row>
    <row r="98" spans="4:4" x14ac:dyDescent="0.25">
      <c r="D98" s="10"/>
    </row>
    <row r="99" spans="4:4" x14ac:dyDescent="0.25">
      <c r="D99" s="10"/>
    </row>
    <row r="100" spans="4:4" x14ac:dyDescent="0.25">
      <c r="D100" s="10"/>
    </row>
    <row r="101" spans="4:4" x14ac:dyDescent="0.25">
      <c r="D101" s="10"/>
    </row>
    <row r="102" spans="4:4" x14ac:dyDescent="0.25">
      <c r="D102" s="10"/>
    </row>
    <row r="103" spans="4:4" x14ac:dyDescent="0.25">
      <c r="D103" s="10"/>
    </row>
    <row r="104" spans="4:4" x14ac:dyDescent="0.25">
      <c r="D104" s="10"/>
    </row>
    <row r="105" spans="4:4" x14ac:dyDescent="0.25">
      <c r="D105" s="10"/>
    </row>
    <row r="106" spans="4:4" x14ac:dyDescent="0.25">
      <c r="D106" s="10"/>
    </row>
    <row r="107" spans="4:4" x14ac:dyDescent="0.25">
      <c r="D107" s="10"/>
    </row>
    <row r="108" spans="4:4" x14ac:dyDescent="0.25">
      <c r="D108" s="10"/>
    </row>
    <row r="109" spans="4:4" x14ac:dyDescent="0.25">
      <c r="D109" s="10"/>
    </row>
    <row r="110" spans="4:4" x14ac:dyDescent="0.25">
      <c r="D110" s="10"/>
    </row>
    <row r="111" spans="4:4" x14ac:dyDescent="0.25">
      <c r="D111" s="10"/>
    </row>
    <row r="112" spans="4:4" x14ac:dyDescent="0.25">
      <c r="D112" s="10"/>
    </row>
    <row r="113" spans="4:4" x14ac:dyDescent="0.25">
      <c r="D113" s="10"/>
    </row>
    <row r="114" spans="4:4" x14ac:dyDescent="0.25">
      <c r="D114" s="10"/>
    </row>
    <row r="115" spans="4:4" x14ac:dyDescent="0.25">
      <c r="D115" s="10"/>
    </row>
    <row r="116" spans="4:4" x14ac:dyDescent="0.25">
      <c r="D116" s="10"/>
    </row>
    <row r="117" spans="4:4" x14ac:dyDescent="0.25">
      <c r="D117" s="10"/>
    </row>
    <row r="118" spans="4:4" x14ac:dyDescent="0.25">
      <c r="D118" s="10"/>
    </row>
    <row r="119" spans="4:4" x14ac:dyDescent="0.25">
      <c r="D119" s="10"/>
    </row>
    <row r="120" spans="4:4" x14ac:dyDescent="0.25">
      <c r="D120" s="10"/>
    </row>
    <row r="121" spans="4:4" x14ac:dyDescent="0.25">
      <c r="D121" s="10"/>
    </row>
    <row r="122" spans="4:4" x14ac:dyDescent="0.25">
      <c r="D122" s="10"/>
    </row>
    <row r="123" spans="4:4" x14ac:dyDescent="0.25">
      <c r="D123" s="10"/>
    </row>
    <row r="124" spans="4:4" x14ac:dyDescent="0.25">
      <c r="D124" s="10"/>
    </row>
    <row r="125" spans="4:4" x14ac:dyDescent="0.25">
      <c r="D125" s="10"/>
    </row>
    <row r="126" spans="4:4" x14ac:dyDescent="0.25">
      <c r="D126" s="10"/>
    </row>
    <row r="127" spans="4:4" x14ac:dyDescent="0.25">
      <c r="D127" s="10"/>
    </row>
    <row r="128" spans="4:4" x14ac:dyDescent="0.25">
      <c r="D128" s="10"/>
    </row>
    <row r="129" spans="4:4" x14ac:dyDescent="0.25">
      <c r="D129" s="10"/>
    </row>
    <row r="130" spans="4:4" x14ac:dyDescent="0.25">
      <c r="D130" s="10"/>
    </row>
    <row r="131" spans="4:4" x14ac:dyDescent="0.25">
      <c r="D131" s="10"/>
    </row>
    <row r="132" spans="4:4" x14ac:dyDescent="0.25">
      <c r="D132" s="10"/>
    </row>
    <row r="133" spans="4:4" x14ac:dyDescent="0.25">
      <c r="D133" s="10"/>
    </row>
    <row r="134" spans="4:4" x14ac:dyDescent="0.25">
      <c r="D134" s="10"/>
    </row>
    <row r="135" spans="4:4" x14ac:dyDescent="0.25">
      <c r="D135" s="10"/>
    </row>
    <row r="136" spans="4:4" x14ac:dyDescent="0.25">
      <c r="D136" s="10"/>
    </row>
    <row r="137" spans="4:4" x14ac:dyDescent="0.25">
      <c r="D137" s="10"/>
    </row>
    <row r="138" spans="4:4" x14ac:dyDescent="0.25">
      <c r="D138" s="10"/>
    </row>
    <row r="139" spans="4:4" x14ac:dyDescent="0.25">
      <c r="D139" s="10"/>
    </row>
    <row r="140" spans="4:4" x14ac:dyDescent="0.25">
      <c r="D140" s="10"/>
    </row>
    <row r="141" spans="4:4" x14ac:dyDescent="0.25">
      <c r="D141" s="10"/>
    </row>
    <row r="142" spans="4:4" x14ac:dyDescent="0.25">
      <c r="D142" s="10"/>
    </row>
    <row r="143" spans="4:4" x14ac:dyDescent="0.25">
      <c r="D143" s="10"/>
    </row>
    <row r="144" spans="4:4" x14ac:dyDescent="0.25">
      <c r="D144" s="10"/>
    </row>
    <row r="145" spans="4:4" x14ac:dyDescent="0.25">
      <c r="D145" s="10"/>
    </row>
    <row r="146" spans="4:4" x14ac:dyDescent="0.25">
      <c r="D146" s="10"/>
    </row>
    <row r="147" spans="4:4" x14ac:dyDescent="0.25">
      <c r="D147" s="10"/>
    </row>
    <row r="148" spans="4:4" x14ac:dyDescent="0.25">
      <c r="D148" s="10"/>
    </row>
    <row r="149" spans="4:4" x14ac:dyDescent="0.25">
      <c r="D149" s="10"/>
    </row>
    <row r="150" spans="4:4" x14ac:dyDescent="0.25">
      <c r="D150" s="10"/>
    </row>
    <row r="151" spans="4:4" x14ac:dyDescent="0.25">
      <c r="D151" s="10"/>
    </row>
    <row r="152" spans="4:4" x14ac:dyDescent="0.25">
      <c r="D152" s="10"/>
    </row>
    <row r="153" spans="4:4" x14ac:dyDescent="0.25">
      <c r="D153" s="10"/>
    </row>
    <row r="154" spans="4:4" x14ac:dyDescent="0.25">
      <c r="D154" s="10"/>
    </row>
    <row r="155" spans="4:4" x14ac:dyDescent="0.25">
      <c r="D155" s="10"/>
    </row>
    <row r="156" spans="4:4" x14ac:dyDescent="0.25">
      <c r="D156" s="10"/>
    </row>
    <row r="157" spans="4:4" x14ac:dyDescent="0.25">
      <c r="D157" s="10"/>
    </row>
    <row r="158" spans="4:4" x14ac:dyDescent="0.25">
      <c r="D158" s="10"/>
    </row>
    <row r="159" spans="4:4" x14ac:dyDescent="0.25">
      <c r="D159" s="10"/>
    </row>
    <row r="160" spans="4:4" x14ac:dyDescent="0.25">
      <c r="D160" s="10"/>
    </row>
    <row r="161" spans="4:4" x14ac:dyDescent="0.25">
      <c r="D161" s="10"/>
    </row>
    <row r="162" spans="4:4" x14ac:dyDescent="0.25">
      <c r="D162" s="10"/>
    </row>
    <row r="163" spans="4:4" x14ac:dyDescent="0.25">
      <c r="D163" s="10"/>
    </row>
    <row r="164" spans="4:4" x14ac:dyDescent="0.25">
      <c r="D164" s="10"/>
    </row>
    <row r="165" spans="4:4" x14ac:dyDescent="0.25">
      <c r="D165" s="10"/>
    </row>
    <row r="166" spans="4:4" x14ac:dyDescent="0.25">
      <c r="D166" s="10"/>
    </row>
    <row r="167" spans="4:4" x14ac:dyDescent="0.25">
      <c r="D167" s="10"/>
    </row>
    <row r="168" spans="4:4" x14ac:dyDescent="0.25">
      <c r="D168" s="10"/>
    </row>
    <row r="169" spans="4:4" x14ac:dyDescent="0.25">
      <c r="D169" s="10"/>
    </row>
    <row r="170" spans="4:4" x14ac:dyDescent="0.25">
      <c r="D170" s="10"/>
    </row>
    <row r="171" spans="4:4" x14ac:dyDescent="0.25">
      <c r="D171" s="10"/>
    </row>
    <row r="172" spans="4:4" x14ac:dyDescent="0.25">
      <c r="D172" s="10"/>
    </row>
    <row r="173" spans="4:4" x14ac:dyDescent="0.25">
      <c r="D173" s="10"/>
    </row>
    <row r="174" spans="4:4" x14ac:dyDescent="0.25">
      <c r="D174" s="10"/>
    </row>
    <row r="175" spans="4:4" x14ac:dyDescent="0.25">
      <c r="D175" s="10"/>
    </row>
    <row r="176" spans="4:4" x14ac:dyDescent="0.25">
      <c r="D176" s="10"/>
    </row>
    <row r="177" spans="4:4" x14ac:dyDescent="0.25">
      <c r="D177" s="10"/>
    </row>
    <row r="178" spans="4:4" x14ac:dyDescent="0.25">
      <c r="D178" s="10"/>
    </row>
    <row r="179" spans="4:4" x14ac:dyDescent="0.25">
      <c r="D179" s="10"/>
    </row>
    <row r="180" spans="4:4" x14ac:dyDescent="0.25">
      <c r="D180" s="10"/>
    </row>
    <row r="181" spans="4:4" x14ac:dyDescent="0.25">
      <c r="D181" s="10"/>
    </row>
    <row r="182" spans="4:4" x14ac:dyDescent="0.25">
      <c r="D182" s="10"/>
    </row>
    <row r="183" spans="4:4" x14ac:dyDescent="0.25">
      <c r="D183" s="10"/>
    </row>
    <row r="184" spans="4:4" x14ac:dyDescent="0.25">
      <c r="D184" s="10"/>
    </row>
    <row r="185" spans="4:4" x14ac:dyDescent="0.25">
      <c r="D185" s="10"/>
    </row>
    <row r="186" spans="4:4" x14ac:dyDescent="0.25">
      <c r="D186" s="10"/>
    </row>
    <row r="187" spans="4:4" x14ac:dyDescent="0.25">
      <c r="D187" s="10"/>
    </row>
    <row r="188" spans="4:4" x14ac:dyDescent="0.25">
      <c r="D188" s="10"/>
    </row>
    <row r="189" spans="4:4" x14ac:dyDescent="0.25">
      <c r="D189" s="10"/>
    </row>
    <row r="190" spans="4:4" x14ac:dyDescent="0.25">
      <c r="D190" s="10"/>
    </row>
    <row r="191" spans="4:4" x14ac:dyDescent="0.25">
      <c r="D191" s="10"/>
    </row>
    <row r="192" spans="4:4" x14ac:dyDescent="0.25">
      <c r="D192" s="10"/>
    </row>
    <row r="193" spans="4:4" x14ac:dyDescent="0.25">
      <c r="D193" s="10"/>
    </row>
    <row r="194" spans="4:4" x14ac:dyDescent="0.25">
      <c r="D194" s="10"/>
    </row>
    <row r="195" spans="4:4" x14ac:dyDescent="0.25">
      <c r="D195" s="10"/>
    </row>
    <row r="196" spans="4:4" x14ac:dyDescent="0.25">
      <c r="D196" s="10"/>
    </row>
    <row r="197" spans="4:4" x14ac:dyDescent="0.25">
      <c r="D197" s="10"/>
    </row>
    <row r="198" spans="4:4" x14ac:dyDescent="0.25">
      <c r="D198" s="10"/>
    </row>
    <row r="199" spans="4:4" x14ac:dyDescent="0.25">
      <c r="D199" s="10"/>
    </row>
    <row r="200" spans="4:4" x14ac:dyDescent="0.25">
      <c r="D200" s="10"/>
    </row>
    <row r="201" spans="4:4" x14ac:dyDescent="0.25">
      <c r="D201" s="10"/>
    </row>
    <row r="202" spans="4:4" x14ac:dyDescent="0.25">
      <c r="D202" s="10"/>
    </row>
    <row r="203" spans="4:4" x14ac:dyDescent="0.25">
      <c r="D203" s="10"/>
    </row>
    <row r="204" spans="4:4" x14ac:dyDescent="0.25">
      <c r="D204" s="10"/>
    </row>
    <row r="205" spans="4:4" x14ac:dyDescent="0.25">
      <c r="D205" s="10"/>
    </row>
    <row r="206" spans="4:4" x14ac:dyDescent="0.25">
      <c r="D206" s="10"/>
    </row>
    <row r="207" spans="4:4" x14ac:dyDescent="0.25">
      <c r="D207" s="10"/>
    </row>
    <row r="208" spans="4:4" x14ac:dyDescent="0.25">
      <c r="D208" s="10"/>
    </row>
    <row r="209" spans="4:4" x14ac:dyDescent="0.25">
      <c r="D209" s="10"/>
    </row>
    <row r="210" spans="4:4" x14ac:dyDescent="0.25">
      <c r="D210" s="10"/>
    </row>
    <row r="211" spans="4:4" x14ac:dyDescent="0.25">
      <c r="D211" s="10"/>
    </row>
    <row r="212" spans="4:4" x14ac:dyDescent="0.25">
      <c r="D212" s="10"/>
    </row>
    <row r="213" spans="4:4" x14ac:dyDescent="0.25">
      <c r="D213" s="10"/>
    </row>
    <row r="214" spans="4:4" x14ac:dyDescent="0.25">
      <c r="D214" s="10"/>
    </row>
    <row r="215" spans="4:4" x14ac:dyDescent="0.25">
      <c r="D215" s="10"/>
    </row>
    <row r="216" spans="4:4" x14ac:dyDescent="0.25">
      <c r="D216" s="10"/>
    </row>
    <row r="217" spans="4:4" x14ac:dyDescent="0.25">
      <c r="D217" s="10"/>
    </row>
    <row r="218" spans="4:4" x14ac:dyDescent="0.25">
      <c r="D218" s="10"/>
    </row>
    <row r="219" spans="4:4" x14ac:dyDescent="0.25">
      <c r="D219" s="10"/>
    </row>
    <row r="220" spans="4:4" x14ac:dyDescent="0.25">
      <c r="D220" s="10"/>
    </row>
    <row r="221" spans="4:4" x14ac:dyDescent="0.25">
      <c r="D221" s="10"/>
    </row>
    <row r="222" spans="4:4" x14ac:dyDescent="0.25">
      <c r="D222" s="10"/>
    </row>
    <row r="223" spans="4:4" x14ac:dyDescent="0.25">
      <c r="D223" s="10"/>
    </row>
    <row r="224" spans="4:4" x14ac:dyDescent="0.25">
      <c r="D224" s="10"/>
    </row>
    <row r="225" spans="4:4" x14ac:dyDescent="0.25">
      <c r="D225" s="10"/>
    </row>
    <row r="226" spans="4:4" x14ac:dyDescent="0.25">
      <c r="D226" s="10"/>
    </row>
    <row r="227" spans="4:4" x14ac:dyDescent="0.25">
      <c r="D227" s="10"/>
    </row>
    <row r="228" spans="4:4" x14ac:dyDescent="0.25">
      <c r="D228" s="10"/>
    </row>
    <row r="229" spans="4:4" x14ac:dyDescent="0.25">
      <c r="D229" s="10"/>
    </row>
    <row r="230" spans="4:4" x14ac:dyDescent="0.25">
      <c r="D230" s="10"/>
    </row>
    <row r="231" spans="4:4" x14ac:dyDescent="0.25">
      <c r="D231" s="10"/>
    </row>
    <row r="232" spans="4:4" x14ac:dyDescent="0.25">
      <c r="D232" s="10"/>
    </row>
    <row r="233" spans="4:4" x14ac:dyDescent="0.25">
      <c r="D233" s="10"/>
    </row>
    <row r="234" spans="4:4" x14ac:dyDescent="0.25">
      <c r="D234" s="10"/>
    </row>
    <row r="235" spans="4:4" x14ac:dyDescent="0.25">
      <c r="D235" s="10"/>
    </row>
    <row r="236" spans="4:4" x14ac:dyDescent="0.25">
      <c r="D236" s="10"/>
    </row>
    <row r="237" spans="4:4" x14ac:dyDescent="0.25">
      <c r="D237" s="10"/>
    </row>
    <row r="238" spans="4:4" x14ac:dyDescent="0.25">
      <c r="D238" s="10"/>
    </row>
    <row r="239" spans="4:4" x14ac:dyDescent="0.25">
      <c r="D239" s="10"/>
    </row>
    <row r="240" spans="4:4" x14ac:dyDescent="0.25">
      <c r="D240" s="10"/>
    </row>
    <row r="241" spans="4:4" x14ac:dyDescent="0.25">
      <c r="D241" s="10"/>
    </row>
    <row r="242" spans="4:4" x14ac:dyDescent="0.25">
      <c r="D242" s="10"/>
    </row>
    <row r="243" spans="4:4" x14ac:dyDescent="0.25">
      <c r="D243" s="10"/>
    </row>
    <row r="244" spans="4:4" x14ac:dyDescent="0.25">
      <c r="D244" s="10"/>
    </row>
    <row r="245" spans="4:4" x14ac:dyDescent="0.25">
      <c r="D245" s="10"/>
    </row>
    <row r="246" spans="4:4" x14ac:dyDescent="0.25">
      <c r="D246" s="10"/>
    </row>
    <row r="247" spans="4:4" x14ac:dyDescent="0.25">
      <c r="D247" s="10"/>
    </row>
    <row r="248" spans="4:4" x14ac:dyDescent="0.25">
      <c r="D248" s="10"/>
    </row>
    <row r="249" spans="4:4" x14ac:dyDescent="0.25">
      <c r="D249" s="10"/>
    </row>
    <row r="250" spans="4:4" x14ac:dyDescent="0.25">
      <c r="D250" s="10"/>
    </row>
    <row r="251" spans="4:4" x14ac:dyDescent="0.25">
      <c r="D251" s="10"/>
    </row>
    <row r="252" spans="4:4" x14ac:dyDescent="0.25">
      <c r="D252" s="10"/>
    </row>
    <row r="253" spans="4:4" x14ac:dyDescent="0.25">
      <c r="D253" s="10"/>
    </row>
    <row r="254" spans="4:4" x14ac:dyDescent="0.25">
      <c r="D254" s="10"/>
    </row>
    <row r="255" spans="4:4" x14ac:dyDescent="0.25">
      <c r="D255" s="10"/>
    </row>
    <row r="256" spans="4:4" x14ac:dyDescent="0.25">
      <c r="D256" s="10"/>
    </row>
    <row r="257" spans="4:4" x14ac:dyDescent="0.25">
      <c r="D257" s="10"/>
    </row>
    <row r="258" spans="4:4" x14ac:dyDescent="0.25">
      <c r="D258" s="10"/>
    </row>
    <row r="259" spans="4:4" x14ac:dyDescent="0.25">
      <c r="D259" s="10"/>
    </row>
    <row r="260" spans="4:4" x14ac:dyDescent="0.25">
      <c r="D260" s="10"/>
    </row>
    <row r="261" spans="4:4" x14ac:dyDescent="0.25">
      <c r="D261" s="10"/>
    </row>
    <row r="262" spans="4:4" x14ac:dyDescent="0.25">
      <c r="D262" s="10"/>
    </row>
    <row r="263" spans="4:4" x14ac:dyDescent="0.25">
      <c r="D263" s="10"/>
    </row>
    <row r="264" spans="4:4" x14ac:dyDescent="0.25">
      <c r="D264" s="10"/>
    </row>
    <row r="265" spans="4:4" x14ac:dyDescent="0.25">
      <c r="D265" s="10"/>
    </row>
    <row r="266" spans="4:4" x14ac:dyDescent="0.25">
      <c r="D266" s="10"/>
    </row>
    <row r="267" spans="4:4" x14ac:dyDescent="0.25">
      <c r="D267" s="10"/>
    </row>
    <row r="268" spans="4:4" x14ac:dyDescent="0.25">
      <c r="D268" s="10"/>
    </row>
    <row r="269" spans="4:4" x14ac:dyDescent="0.25">
      <c r="D269" s="10"/>
    </row>
    <row r="270" spans="4:4" x14ac:dyDescent="0.25">
      <c r="D270" s="10"/>
    </row>
    <row r="271" spans="4:4" x14ac:dyDescent="0.25">
      <c r="D271" s="10"/>
    </row>
    <row r="272" spans="4:4" x14ac:dyDescent="0.25">
      <c r="D272" s="10"/>
    </row>
    <row r="273" spans="4:4" x14ac:dyDescent="0.25">
      <c r="D273" s="10"/>
    </row>
    <row r="274" spans="4:4" x14ac:dyDescent="0.25">
      <c r="D274" s="10"/>
    </row>
    <row r="275" spans="4:4" x14ac:dyDescent="0.25">
      <c r="D275" s="10"/>
    </row>
    <row r="276" spans="4:4" x14ac:dyDescent="0.25">
      <c r="D276" s="10"/>
    </row>
    <row r="277" spans="4:4" x14ac:dyDescent="0.25">
      <c r="D277" s="10"/>
    </row>
    <row r="278" spans="4:4" x14ac:dyDescent="0.25">
      <c r="D278" s="10"/>
    </row>
    <row r="279" spans="4:4" x14ac:dyDescent="0.25">
      <c r="D279" s="10"/>
    </row>
    <row r="280" spans="4:4" x14ac:dyDescent="0.25">
      <c r="D280" s="10"/>
    </row>
    <row r="281" spans="4:4" x14ac:dyDescent="0.25">
      <c r="D281" s="10"/>
    </row>
    <row r="282" spans="4:4" x14ac:dyDescent="0.25">
      <c r="D282" s="10"/>
    </row>
    <row r="283" spans="4:4" x14ac:dyDescent="0.25">
      <c r="D283" s="10"/>
    </row>
    <row r="284" spans="4:4" x14ac:dyDescent="0.25">
      <c r="D284" s="10"/>
    </row>
    <row r="285" spans="4:4" x14ac:dyDescent="0.25">
      <c r="D285" s="10"/>
    </row>
    <row r="286" spans="4:4" x14ac:dyDescent="0.25">
      <c r="D286" s="10"/>
    </row>
    <row r="287" spans="4:4" x14ac:dyDescent="0.25">
      <c r="D287" s="10"/>
    </row>
    <row r="288" spans="4:4" x14ac:dyDescent="0.25">
      <c r="D288" s="10"/>
    </row>
    <row r="289" spans="4:4" x14ac:dyDescent="0.25">
      <c r="D289" s="10"/>
    </row>
    <row r="290" spans="4:4" x14ac:dyDescent="0.25">
      <c r="D290" s="10"/>
    </row>
    <row r="291" spans="4:4" x14ac:dyDescent="0.25">
      <c r="D291" s="10"/>
    </row>
    <row r="292" spans="4:4" x14ac:dyDescent="0.25">
      <c r="D292" s="10"/>
    </row>
    <row r="293" spans="4:4" x14ac:dyDescent="0.25">
      <c r="D293" s="10"/>
    </row>
    <row r="294" spans="4:4" x14ac:dyDescent="0.25">
      <c r="D294" s="10"/>
    </row>
    <row r="295" spans="4:4" x14ac:dyDescent="0.25">
      <c r="D295" s="10"/>
    </row>
    <row r="296" spans="4:4" x14ac:dyDescent="0.25">
      <c r="D296" s="10"/>
    </row>
    <row r="297" spans="4:4" x14ac:dyDescent="0.25">
      <c r="D297" s="10"/>
    </row>
    <row r="298" spans="4:4" x14ac:dyDescent="0.25">
      <c r="D298" s="10"/>
    </row>
    <row r="299" spans="4:4" x14ac:dyDescent="0.25">
      <c r="D299" s="10"/>
    </row>
    <row r="300" spans="4:4" x14ac:dyDescent="0.25">
      <c r="D300" s="10"/>
    </row>
    <row r="301" spans="4:4" x14ac:dyDescent="0.25">
      <c r="D301" s="10"/>
    </row>
    <row r="302" spans="4:4" x14ac:dyDescent="0.25">
      <c r="D302" s="10"/>
    </row>
    <row r="303" spans="4:4" x14ac:dyDescent="0.25">
      <c r="D303" s="10"/>
    </row>
    <row r="304" spans="4:4" x14ac:dyDescent="0.25">
      <c r="D304" s="10"/>
    </row>
    <row r="305" spans="4:4" x14ac:dyDescent="0.25">
      <c r="D305" s="10"/>
    </row>
    <row r="306" spans="4:4" x14ac:dyDescent="0.25">
      <c r="D306" s="10"/>
    </row>
    <row r="307" spans="4:4" x14ac:dyDescent="0.25">
      <c r="D307" s="10"/>
    </row>
    <row r="308" spans="4:4" x14ac:dyDescent="0.25">
      <c r="D308" s="10"/>
    </row>
    <row r="309" spans="4:4" x14ac:dyDescent="0.25">
      <c r="D309" s="10"/>
    </row>
    <row r="310" spans="4:4" x14ac:dyDescent="0.25">
      <c r="D310" s="10"/>
    </row>
    <row r="311" spans="4:4" x14ac:dyDescent="0.25">
      <c r="D311" s="10"/>
    </row>
    <row r="312" spans="4:4" x14ac:dyDescent="0.25">
      <c r="D312" s="10"/>
    </row>
    <row r="313" spans="4:4" x14ac:dyDescent="0.25">
      <c r="D313" s="10"/>
    </row>
    <row r="314" spans="4:4" x14ac:dyDescent="0.25">
      <c r="D314" s="10"/>
    </row>
    <row r="315" spans="4:4" x14ac:dyDescent="0.25">
      <c r="D315" s="10"/>
    </row>
    <row r="316" spans="4:4" x14ac:dyDescent="0.25">
      <c r="D316" s="10"/>
    </row>
    <row r="317" spans="4:4" x14ac:dyDescent="0.25">
      <c r="D317" s="10"/>
    </row>
    <row r="318" spans="4:4" x14ac:dyDescent="0.25">
      <c r="D318" s="10"/>
    </row>
    <row r="319" spans="4:4" x14ac:dyDescent="0.25">
      <c r="D319" s="10"/>
    </row>
    <row r="320" spans="4:4" x14ac:dyDescent="0.25">
      <c r="D320" s="10"/>
    </row>
    <row r="321" spans="4:4" x14ac:dyDescent="0.25">
      <c r="D321" s="10"/>
    </row>
    <row r="322" spans="4:4" x14ac:dyDescent="0.25">
      <c r="D322" s="10"/>
    </row>
    <row r="323" spans="4:4" x14ac:dyDescent="0.25">
      <c r="D323" s="10"/>
    </row>
    <row r="324" spans="4:4" x14ac:dyDescent="0.25">
      <c r="D324" s="10"/>
    </row>
    <row r="325" spans="4:4" x14ac:dyDescent="0.25">
      <c r="D325" s="10"/>
    </row>
    <row r="326" spans="4:4" x14ac:dyDescent="0.25">
      <c r="D326" s="10"/>
    </row>
    <row r="327" spans="4:4" x14ac:dyDescent="0.25">
      <c r="D327" s="10"/>
    </row>
    <row r="328" spans="4:4" x14ac:dyDescent="0.25">
      <c r="D328" s="10"/>
    </row>
    <row r="329" spans="4:4" x14ac:dyDescent="0.25">
      <c r="D329" s="10"/>
    </row>
    <row r="330" spans="4:4" x14ac:dyDescent="0.25">
      <c r="D330" s="10"/>
    </row>
    <row r="331" spans="4:4" x14ac:dyDescent="0.25">
      <c r="D331" s="10"/>
    </row>
    <row r="332" spans="4:4" x14ac:dyDescent="0.25">
      <c r="D332" s="10"/>
    </row>
    <row r="333" spans="4:4" x14ac:dyDescent="0.25">
      <c r="D333" s="10"/>
    </row>
    <row r="334" spans="4:4" x14ac:dyDescent="0.25">
      <c r="D334" s="10"/>
    </row>
    <row r="335" spans="4:4" x14ac:dyDescent="0.25">
      <c r="D335" s="10"/>
    </row>
    <row r="336" spans="4:4" x14ac:dyDescent="0.25">
      <c r="D336" s="10"/>
    </row>
    <row r="337" spans="4:4" x14ac:dyDescent="0.25">
      <c r="D337" s="10"/>
    </row>
    <row r="338" spans="4:4" x14ac:dyDescent="0.25">
      <c r="D338" s="10"/>
    </row>
    <row r="339" spans="4:4" x14ac:dyDescent="0.25">
      <c r="D339" s="10"/>
    </row>
    <row r="340" spans="4:4" x14ac:dyDescent="0.25">
      <c r="D340" s="10"/>
    </row>
    <row r="341" spans="4:4" x14ac:dyDescent="0.25">
      <c r="D341" s="10"/>
    </row>
    <row r="342" spans="4:4" x14ac:dyDescent="0.25">
      <c r="D342" s="10"/>
    </row>
    <row r="343" spans="4:4" x14ac:dyDescent="0.25">
      <c r="D343" s="10"/>
    </row>
    <row r="344" spans="4:4" x14ac:dyDescent="0.25">
      <c r="D344" s="10"/>
    </row>
    <row r="345" spans="4:4" x14ac:dyDescent="0.25">
      <c r="D345" s="10"/>
    </row>
    <row r="346" spans="4:4" x14ac:dyDescent="0.25">
      <c r="D346" s="10"/>
    </row>
    <row r="347" spans="4:4" x14ac:dyDescent="0.25">
      <c r="D347" s="10"/>
    </row>
    <row r="348" spans="4:4" x14ac:dyDescent="0.25">
      <c r="D348" s="10"/>
    </row>
    <row r="349" spans="4:4" x14ac:dyDescent="0.25">
      <c r="D349" s="10"/>
    </row>
    <row r="350" spans="4:4" x14ac:dyDescent="0.25">
      <c r="D350" s="10"/>
    </row>
    <row r="351" spans="4:4" x14ac:dyDescent="0.25">
      <c r="D351" s="10"/>
    </row>
    <row r="352" spans="4:4" x14ac:dyDescent="0.25">
      <c r="D352" s="10"/>
    </row>
    <row r="353" spans="4:4" x14ac:dyDescent="0.25">
      <c r="D353" s="10"/>
    </row>
    <row r="354" spans="4:4" x14ac:dyDescent="0.25">
      <c r="D354" s="10"/>
    </row>
    <row r="355" spans="4:4" x14ac:dyDescent="0.25">
      <c r="D355" s="10"/>
    </row>
    <row r="356" spans="4:4" x14ac:dyDescent="0.25">
      <c r="D356" s="10"/>
    </row>
    <row r="357" spans="4:4" x14ac:dyDescent="0.25">
      <c r="D357" s="10"/>
    </row>
    <row r="358" spans="4:4" x14ac:dyDescent="0.25">
      <c r="D358" s="10"/>
    </row>
    <row r="359" spans="4:4" x14ac:dyDescent="0.25">
      <c r="D359" s="10"/>
    </row>
    <row r="360" spans="4:4" x14ac:dyDescent="0.25">
      <c r="D360" s="10"/>
    </row>
    <row r="361" spans="4:4" x14ac:dyDescent="0.25">
      <c r="D361" s="10"/>
    </row>
    <row r="362" spans="4:4" x14ac:dyDescent="0.25">
      <c r="D362" s="10"/>
    </row>
    <row r="363" spans="4:4" x14ac:dyDescent="0.25">
      <c r="D363" s="10"/>
    </row>
    <row r="364" spans="4:4" x14ac:dyDescent="0.25">
      <c r="D364" s="10"/>
    </row>
    <row r="365" spans="4:4" x14ac:dyDescent="0.25">
      <c r="D365" s="10"/>
    </row>
    <row r="366" spans="4:4" x14ac:dyDescent="0.25">
      <c r="D366" s="10"/>
    </row>
    <row r="367" spans="4:4" x14ac:dyDescent="0.25">
      <c r="D367" s="10"/>
    </row>
    <row r="368" spans="4:4" x14ac:dyDescent="0.25">
      <c r="D368" s="10"/>
    </row>
    <row r="369" spans="4:4" x14ac:dyDescent="0.25">
      <c r="D369" s="10"/>
    </row>
    <row r="370" spans="4:4" x14ac:dyDescent="0.25">
      <c r="D370" s="10"/>
    </row>
    <row r="371" spans="4:4" x14ac:dyDescent="0.25">
      <c r="D371" s="10"/>
    </row>
    <row r="372" spans="4:4" x14ac:dyDescent="0.25">
      <c r="D372" s="10"/>
    </row>
    <row r="373" spans="4:4" x14ac:dyDescent="0.25">
      <c r="D373" s="10"/>
    </row>
    <row r="374" spans="4:4" x14ac:dyDescent="0.25">
      <c r="D374" s="10"/>
    </row>
    <row r="375" spans="4:4" x14ac:dyDescent="0.25">
      <c r="D375" s="10"/>
    </row>
    <row r="376" spans="4:4" x14ac:dyDescent="0.25">
      <c r="D376" s="10"/>
    </row>
    <row r="377" spans="4:4" x14ac:dyDescent="0.25">
      <c r="D377" s="10"/>
    </row>
    <row r="378" spans="4:4" x14ac:dyDescent="0.25">
      <c r="D378" s="10"/>
    </row>
    <row r="379" spans="4:4" x14ac:dyDescent="0.25">
      <c r="D379" s="10"/>
    </row>
    <row r="380" spans="4:4" x14ac:dyDescent="0.25">
      <c r="D380" s="10"/>
    </row>
    <row r="381" spans="4:4" x14ac:dyDescent="0.25">
      <c r="D381" s="10"/>
    </row>
    <row r="382" spans="4:4" x14ac:dyDescent="0.25">
      <c r="D382" s="10"/>
    </row>
    <row r="383" spans="4:4" x14ac:dyDescent="0.25">
      <c r="D383" s="10"/>
    </row>
    <row r="384" spans="4:4" x14ac:dyDescent="0.25">
      <c r="D384" s="10"/>
    </row>
    <row r="385" spans="4:4" x14ac:dyDescent="0.25">
      <c r="D385" s="10"/>
    </row>
    <row r="386" spans="4:4" x14ac:dyDescent="0.25">
      <c r="D386" s="10"/>
    </row>
    <row r="387" spans="4:4" x14ac:dyDescent="0.25">
      <c r="D387" s="10"/>
    </row>
    <row r="388" spans="4:4" x14ac:dyDescent="0.25">
      <c r="D388" s="10"/>
    </row>
    <row r="389" spans="4:4" x14ac:dyDescent="0.25">
      <c r="D389" s="10"/>
    </row>
    <row r="390" spans="4:4" x14ac:dyDescent="0.25">
      <c r="D390" s="10"/>
    </row>
    <row r="391" spans="4:4" x14ac:dyDescent="0.25">
      <c r="D391" s="10"/>
    </row>
    <row r="392" spans="4:4" x14ac:dyDescent="0.25">
      <c r="D392" s="10"/>
    </row>
    <row r="393" spans="4:4" x14ac:dyDescent="0.25">
      <c r="D393" s="10"/>
    </row>
    <row r="394" spans="4:4" x14ac:dyDescent="0.25">
      <c r="D394" s="10"/>
    </row>
    <row r="395" spans="4:4" x14ac:dyDescent="0.25">
      <c r="D395" s="10"/>
    </row>
    <row r="396" spans="4:4" x14ac:dyDescent="0.25">
      <c r="D396" s="10"/>
    </row>
    <row r="397" spans="4:4" x14ac:dyDescent="0.25">
      <c r="D397" s="10"/>
    </row>
    <row r="398" spans="4:4" x14ac:dyDescent="0.25">
      <c r="D398" s="10"/>
    </row>
    <row r="399" spans="4:4" x14ac:dyDescent="0.25">
      <c r="D399" s="10"/>
    </row>
    <row r="400" spans="4:4" x14ac:dyDescent="0.25">
      <c r="D400" s="10"/>
    </row>
    <row r="401" spans="4:4" x14ac:dyDescent="0.25">
      <c r="D401" s="10"/>
    </row>
    <row r="402" spans="4:4" x14ac:dyDescent="0.25">
      <c r="D402" s="10"/>
    </row>
    <row r="403" spans="4:4" x14ac:dyDescent="0.25">
      <c r="D403" s="10"/>
    </row>
    <row r="404" spans="4:4" x14ac:dyDescent="0.25">
      <c r="D404" s="10"/>
    </row>
    <row r="405" spans="4:4" x14ac:dyDescent="0.25">
      <c r="D405" s="10"/>
    </row>
    <row r="406" spans="4:4" x14ac:dyDescent="0.25">
      <c r="D406" s="10"/>
    </row>
    <row r="407" spans="4:4" x14ac:dyDescent="0.25">
      <c r="D407" s="10"/>
    </row>
    <row r="408" spans="4:4" x14ac:dyDescent="0.25">
      <c r="D408" s="10"/>
    </row>
    <row r="409" spans="4:4" x14ac:dyDescent="0.25">
      <c r="D409" s="10"/>
    </row>
    <row r="410" spans="4:4" x14ac:dyDescent="0.25">
      <c r="D410" s="10"/>
    </row>
    <row r="411" spans="4:4" x14ac:dyDescent="0.25">
      <c r="D411" s="10"/>
    </row>
    <row r="412" spans="4:4" x14ac:dyDescent="0.25">
      <c r="D412" s="10"/>
    </row>
    <row r="413" spans="4:4" x14ac:dyDescent="0.25">
      <c r="D413" s="10"/>
    </row>
    <row r="414" spans="4:4" x14ac:dyDescent="0.25">
      <c r="D414" s="10"/>
    </row>
    <row r="415" spans="4:4" x14ac:dyDescent="0.25">
      <c r="D415" s="10"/>
    </row>
    <row r="416" spans="4:4" x14ac:dyDescent="0.25">
      <c r="D416" s="10"/>
    </row>
    <row r="417" spans="4:4" x14ac:dyDescent="0.25">
      <c r="D417" s="10"/>
    </row>
    <row r="418" spans="4:4" x14ac:dyDescent="0.25">
      <c r="D418" s="10"/>
    </row>
    <row r="419" spans="4:4" x14ac:dyDescent="0.25">
      <c r="D419" s="10"/>
    </row>
    <row r="420" spans="4:4" x14ac:dyDescent="0.25">
      <c r="D420" s="10"/>
    </row>
    <row r="421" spans="4:4" x14ac:dyDescent="0.25">
      <c r="D421" s="10"/>
    </row>
    <row r="422" spans="4:4" x14ac:dyDescent="0.25">
      <c r="D422" s="10"/>
    </row>
    <row r="423" spans="4:4" x14ac:dyDescent="0.25">
      <c r="D423" s="10"/>
    </row>
    <row r="424" spans="4:4" x14ac:dyDescent="0.25">
      <c r="D424" s="10"/>
    </row>
    <row r="425" spans="4:4" x14ac:dyDescent="0.25">
      <c r="D425" s="10"/>
    </row>
    <row r="426" spans="4:4" x14ac:dyDescent="0.25">
      <c r="D426" s="10"/>
    </row>
    <row r="427" spans="4:4" x14ac:dyDescent="0.25">
      <c r="D427" s="10"/>
    </row>
    <row r="428" spans="4:4" x14ac:dyDescent="0.25">
      <c r="D428" s="10"/>
    </row>
    <row r="429" spans="4:4" x14ac:dyDescent="0.25">
      <c r="D429" s="10"/>
    </row>
    <row r="430" spans="4:4" x14ac:dyDescent="0.25">
      <c r="D430" s="10"/>
    </row>
    <row r="431" spans="4:4" x14ac:dyDescent="0.25">
      <c r="D431" s="10"/>
    </row>
    <row r="432" spans="4:4" x14ac:dyDescent="0.25">
      <c r="D432" s="10"/>
    </row>
    <row r="433" spans="4:4" x14ac:dyDescent="0.25">
      <c r="D433" s="10"/>
    </row>
    <row r="434" spans="4:4" x14ac:dyDescent="0.25">
      <c r="D434" s="10"/>
    </row>
    <row r="435" spans="4:4" x14ac:dyDescent="0.25">
      <c r="D435" s="10"/>
    </row>
    <row r="436" spans="4:4" x14ac:dyDescent="0.25">
      <c r="D436" s="10"/>
    </row>
    <row r="437" spans="4:4" x14ac:dyDescent="0.25">
      <c r="D437" s="10"/>
    </row>
    <row r="438" spans="4:4" x14ac:dyDescent="0.25">
      <c r="D438" s="10"/>
    </row>
    <row r="439" spans="4:4" x14ac:dyDescent="0.25">
      <c r="D439" s="10"/>
    </row>
    <row r="440" spans="4:4" x14ac:dyDescent="0.25">
      <c r="D440" s="10"/>
    </row>
    <row r="441" spans="4:4" x14ac:dyDescent="0.25">
      <c r="D441" s="10"/>
    </row>
    <row r="442" spans="4:4" x14ac:dyDescent="0.25">
      <c r="D442" s="10"/>
    </row>
    <row r="443" spans="4:4" x14ac:dyDescent="0.25">
      <c r="D443" s="10"/>
    </row>
    <row r="444" spans="4:4" x14ac:dyDescent="0.25">
      <c r="D444" s="10"/>
    </row>
    <row r="445" spans="4:4" x14ac:dyDescent="0.25">
      <c r="D445" s="10"/>
    </row>
    <row r="446" spans="4:4" x14ac:dyDescent="0.25">
      <c r="D446" s="10"/>
    </row>
    <row r="447" spans="4:4" x14ac:dyDescent="0.25">
      <c r="D447" s="10"/>
    </row>
    <row r="448" spans="4:4" x14ac:dyDescent="0.25">
      <c r="D448" s="10"/>
    </row>
    <row r="449" spans="4:4" x14ac:dyDescent="0.25">
      <c r="D449" s="10"/>
    </row>
    <row r="450" spans="4:4" x14ac:dyDescent="0.25">
      <c r="D450" s="10"/>
    </row>
    <row r="451" spans="4:4" x14ac:dyDescent="0.25">
      <c r="D451" s="10"/>
    </row>
    <row r="452" spans="4:4" x14ac:dyDescent="0.25">
      <c r="D452" s="10"/>
    </row>
    <row r="453" spans="4:4" x14ac:dyDescent="0.25">
      <c r="D453" s="10"/>
    </row>
    <row r="454" spans="4:4" x14ac:dyDescent="0.25">
      <c r="D454" s="10"/>
    </row>
    <row r="455" spans="4:4" x14ac:dyDescent="0.25">
      <c r="D455" s="10"/>
    </row>
    <row r="456" spans="4:4" x14ac:dyDescent="0.25">
      <c r="D456" s="10"/>
    </row>
    <row r="457" spans="4:4" x14ac:dyDescent="0.25">
      <c r="D457" s="10"/>
    </row>
    <row r="458" spans="4:4" x14ac:dyDescent="0.25">
      <c r="D458" s="10"/>
    </row>
    <row r="459" spans="4:4" x14ac:dyDescent="0.25">
      <c r="D459" s="10"/>
    </row>
    <row r="460" spans="4:4" x14ac:dyDescent="0.25">
      <c r="D460" s="10"/>
    </row>
    <row r="461" spans="4:4" x14ac:dyDescent="0.25">
      <c r="D461" s="10"/>
    </row>
    <row r="462" spans="4:4" x14ac:dyDescent="0.25">
      <c r="D462" s="10"/>
    </row>
    <row r="463" spans="4:4" x14ac:dyDescent="0.25">
      <c r="D463" s="10"/>
    </row>
    <row r="464" spans="4:4" x14ac:dyDescent="0.25">
      <c r="D464" s="10"/>
    </row>
    <row r="465" spans="4:4" x14ac:dyDescent="0.25">
      <c r="D465" s="10"/>
    </row>
    <row r="466" spans="4:4" x14ac:dyDescent="0.25">
      <c r="D466" s="10"/>
    </row>
    <row r="467" spans="4:4" x14ac:dyDescent="0.25">
      <c r="D467" s="10"/>
    </row>
    <row r="468" spans="4:4" x14ac:dyDescent="0.25">
      <c r="D468" s="10"/>
    </row>
    <row r="469" spans="4:4" x14ac:dyDescent="0.25">
      <c r="D469" s="10"/>
    </row>
    <row r="470" spans="4:4" x14ac:dyDescent="0.25">
      <c r="D470" s="10"/>
    </row>
    <row r="471" spans="4:4" x14ac:dyDescent="0.25">
      <c r="D471" s="10"/>
    </row>
    <row r="472" spans="4:4" x14ac:dyDescent="0.25">
      <c r="D472" s="10"/>
    </row>
    <row r="473" spans="4:4" x14ac:dyDescent="0.25">
      <c r="D473" s="10"/>
    </row>
    <row r="474" spans="4:4" x14ac:dyDescent="0.25">
      <c r="D474" s="10"/>
    </row>
    <row r="475" spans="4:4" x14ac:dyDescent="0.25">
      <c r="D475" s="10"/>
    </row>
    <row r="476" spans="4:4" x14ac:dyDescent="0.25">
      <c r="D476" s="10"/>
    </row>
    <row r="477" spans="4:4" x14ac:dyDescent="0.25">
      <c r="D477" s="10"/>
    </row>
    <row r="478" spans="4:4" x14ac:dyDescent="0.25">
      <c r="D478" s="10"/>
    </row>
    <row r="479" spans="4:4" x14ac:dyDescent="0.25">
      <c r="D479" s="10"/>
    </row>
    <row r="480" spans="4:4" x14ac:dyDescent="0.25">
      <c r="D480" s="10"/>
    </row>
    <row r="481" spans="4:4" x14ac:dyDescent="0.25">
      <c r="D481" s="10"/>
    </row>
    <row r="482" spans="4:4" x14ac:dyDescent="0.25">
      <c r="D482" s="10"/>
    </row>
    <row r="483" spans="4:4" x14ac:dyDescent="0.25">
      <c r="D483" s="10"/>
    </row>
    <row r="484" spans="4:4" x14ac:dyDescent="0.25">
      <c r="D484" s="10"/>
    </row>
    <row r="485" spans="4:4" x14ac:dyDescent="0.25">
      <c r="D485" s="10"/>
    </row>
    <row r="486" spans="4:4" x14ac:dyDescent="0.25">
      <c r="D486" s="10"/>
    </row>
    <row r="487" spans="4:4" x14ac:dyDescent="0.25">
      <c r="D487" s="10"/>
    </row>
    <row r="488" spans="4:4" x14ac:dyDescent="0.25">
      <c r="D488" s="10"/>
    </row>
    <row r="489" spans="4:4" x14ac:dyDescent="0.25">
      <c r="D489" s="10"/>
    </row>
    <row r="490" spans="4:4" x14ac:dyDescent="0.25">
      <c r="D490" s="10"/>
    </row>
    <row r="491" spans="4:4" x14ac:dyDescent="0.25">
      <c r="D491" s="10"/>
    </row>
    <row r="492" spans="4:4" x14ac:dyDescent="0.25">
      <c r="D492" s="10"/>
    </row>
    <row r="493" spans="4:4" x14ac:dyDescent="0.25">
      <c r="D493" s="10"/>
    </row>
    <row r="494" spans="4:4" x14ac:dyDescent="0.25">
      <c r="D494" s="10"/>
    </row>
    <row r="495" spans="4:4" x14ac:dyDescent="0.25">
      <c r="D495" s="10"/>
    </row>
    <row r="496" spans="4:4" x14ac:dyDescent="0.25">
      <c r="D496" s="10"/>
    </row>
    <row r="497" spans="4:4" x14ac:dyDescent="0.25">
      <c r="D497" s="10"/>
    </row>
    <row r="498" spans="4:4" x14ac:dyDescent="0.25">
      <c r="D498" s="10"/>
    </row>
    <row r="499" spans="4:4" x14ac:dyDescent="0.25">
      <c r="D499" s="10"/>
    </row>
    <row r="500" spans="4:4" x14ac:dyDescent="0.25">
      <c r="D500" s="10"/>
    </row>
    <row r="501" spans="4:4" x14ac:dyDescent="0.25">
      <c r="D501" s="10"/>
    </row>
    <row r="502" spans="4:4" x14ac:dyDescent="0.25">
      <c r="D502" s="10"/>
    </row>
    <row r="503" spans="4:4" x14ac:dyDescent="0.25">
      <c r="D503" s="10"/>
    </row>
    <row r="504" spans="4:4" x14ac:dyDescent="0.25">
      <c r="D504" s="10"/>
    </row>
    <row r="505" spans="4:4" x14ac:dyDescent="0.25">
      <c r="D505" s="10"/>
    </row>
    <row r="506" spans="4:4" x14ac:dyDescent="0.25">
      <c r="D506" s="10"/>
    </row>
    <row r="507" spans="4:4" x14ac:dyDescent="0.25">
      <c r="D507" s="10"/>
    </row>
    <row r="508" spans="4:4" x14ac:dyDescent="0.25">
      <c r="D508" s="10"/>
    </row>
    <row r="509" spans="4:4" x14ac:dyDescent="0.25">
      <c r="D509" s="10"/>
    </row>
    <row r="510" spans="4:4" x14ac:dyDescent="0.25">
      <c r="D510" s="10"/>
    </row>
    <row r="511" spans="4:4" x14ac:dyDescent="0.25">
      <c r="D511" s="10"/>
    </row>
    <row r="512" spans="4:4" x14ac:dyDescent="0.25">
      <c r="D512" s="10"/>
    </row>
    <row r="513" spans="4:4" x14ac:dyDescent="0.25">
      <c r="D513" s="10"/>
    </row>
    <row r="514" spans="4:4" x14ac:dyDescent="0.25">
      <c r="D514" s="10"/>
    </row>
    <row r="515" spans="4:4" x14ac:dyDescent="0.25">
      <c r="D515" s="10"/>
    </row>
    <row r="516" spans="4:4" x14ac:dyDescent="0.25">
      <c r="D516" s="10"/>
    </row>
    <row r="517" spans="4:4" x14ac:dyDescent="0.25">
      <c r="D517" s="10"/>
    </row>
    <row r="518" spans="4:4" x14ac:dyDescent="0.25">
      <c r="D518" s="10"/>
    </row>
    <row r="519" spans="4:4" x14ac:dyDescent="0.25">
      <c r="D519" s="10"/>
    </row>
    <row r="520" spans="4:4" x14ac:dyDescent="0.25">
      <c r="D520" s="10"/>
    </row>
    <row r="521" spans="4:4" x14ac:dyDescent="0.25">
      <c r="D521" s="10"/>
    </row>
    <row r="522" spans="4:4" x14ac:dyDescent="0.25">
      <c r="D522" s="10"/>
    </row>
    <row r="523" spans="4:4" x14ac:dyDescent="0.25">
      <c r="D523" s="10"/>
    </row>
    <row r="524" spans="4:4" x14ac:dyDescent="0.25">
      <c r="D524" s="10"/>
    </row>
    <row r="525" spans="4:4" x14ac:dyDescent="0.25">
      <c r="D525" s="10"/>
    </row>
    <row r="526" spans="4:4" x14ac:dyDescent="0.25">
      <c r="D526" s="10"/>
    </row>
    <row r="527" spans="4:4" x14ac:dyDescent="0.25">
      <c r="D527" s="10"/>
    </row>
    <row r="528" spans="4:4" x14ac:dyDescent="0.25">
      <c r="D528" s="10"/>
    </row>
    <row r="529" spans="4:4" x14ac:dyDescent="0.25">
      <c r="D529" s="10"/>
    </row>
    <row r="530" spans="4:4" x14ac:dyDescent="0.25">
      <c r="D530" s="10"/>
    </row>
    <row r="531" spans="4:4" x14ac:dyDescent="0.25">
      <c r="D531" s="10"/>
    </row>
    <row r="532" spans="4:4" x14ac:dyDescent="0.25">
      <c r="D532" s="10"/>
    </row>
    <row r="533" spans="4:4" x14ac:dyDescent="0.25">
      <c r="D533" s="10"/>
    </row>
    <row r="534" spans="4:4" x14ac:dyDescent="0.25">
      <c r="D534" s="10"/>
    </row>
    <row r="535" spans="4:4" x14ac:dyDescent="0.25">
      <c r="D535" s="10"/>
    </row>
    <row r="536" spans="4:4" x14ac:dyDescent="0.25">
      <c r="D536" s="10"/>
    </row>
    <row r="537" spans="4:4" x14ac:dyDescent="0.25">
      <c r="D537" s="10"/>
    </row>
    <row r="538" spans="4:4" x14ac:dyDescent="0.25">
      <c r="D538" s="10"/>
    </row>
    <row r="539" spans="4:4" x14ac:dyDescent="0.25">
      <c r="D539" s="10"/>
    </row>
    <row r="540" spans="4:4" x14ac:dyDescent="0.25">
      <c r="D540" s="10"/>
    </row>
    <row r="541" spans="4:4" x14ac:dyDescent="0.25">
      <c r="D541" s="10"/>
    </row>
    <row r="542" spans="4:4" x14ac:dyDescent="0.25">
      <c r="D542" s="10"/>
    </row>
    <row r="543" spans="4:4" x14ac:dyDescent="0.25">
      <c r="D543" s="10"/>
    </row>
    <row r="544" spans="4:4" x14ac:dyDescent="0.25">
      <c r="D544" s="10"/>
    </row>
    <row r="545" spans="4:4" x14ac:dyDescent="0.25">
      <c r="D545" s="10"/>
    </row>
    <row r="546" spans="4:4" x14ac:dyDescent="0.25">
      <c r="D546" s="10"/>
    </row>
    <row r="547" spans="4:4" x14ac:dyDescent="0.25">
      <c r="D547" s="10"/>
    </row>
    <row r="548" spans="4:4" x14ac:dyDescent="0.25">
      <c r="D548" s="10"/>
    </row>
    <row r="549" spans="4:4" x14ac:dyDescent="0.25">
      <c r="D549" s="10"/>
    </row>
    <row r="550" spans="4:4" x14ac:dyDescent="0.25">
      <c r="D550" s="10"/>
    </row>
    <row r="551" spans="4:4" x14ac:dyDescent="0.25">
      <c r="D551" s="10"/>
    </row>
    <row r="552" spans="4:4" x14ac:dyDescent="0.25">
      <c r="D552" s="10"/>
    </row>
    <row r="553" spans="4:4" x14ac:dyDescent="0.25">
      <c r="D553" s="10"/>
    </row>
    <row r="554" spans="4:4" x14ac:dyDescent="0.25">
      <c r="D554" s="10"/>
    </row>
    <row r="555" spans="4:4" x14ac:dyDescent="0.25">
      <c r="D555" s="10"/>
    </row>
    <row r="556" spans="4:4" x14ac:dyDescent="0.25">
      <c r="D556" s="10"/>
    </row>
    <row r="557" spans="4:4" x14ac:dyDescent="0.25">
      <c r="D557" s="10"/>
    </row>
    <row r="558" spans="4:4" x14ac:dyDescent="0.25">
      <c r="D558" s="10"/>
    </row>
    <row r="559" spans="4:4" x14ac:dyDescent="0.25">
      <c r="D559" s="10"/>
    </row>
    <row r="560" spans="4:4" x14ac:dyDescent="0.25">
      <c r="D560" s="10"/>
    </row>
    <row r="561" spans="4:4" x14ac:dyDescent="0.25">
      <c r="D561" s="10"/>
    </row>
    <row r="562" spans="4:4" x14ac:dyDescent="0.25">
      <c r="D562" s="10"/>
    </row>
    <row r="563" spans="4:4" x14ac:dyDescent="0.25">
      <c r="D563" s="10"/>
    </row>
    <row r="564" spans="4:4" x14ac:dyDescent="0.25">
      <c r="D564" s="10"/>
    </row>
    <row r="565" spans="4:4" x14ac:dyDescent="0.25">
      <c r="D565" s="10"/>
    </row>
    <row r="566" spans="4:4" x14ac:dyDescent="0.25">
      <c r="D566" s="10"/>
    </row>
    <row r="567" spans="4:4" x14ac:dyDescent="0.25">
      <c r="D567" s="10"/>
    </row>
    <row r="568" spans="4:4" x14ac:dyDescent="0.25">
      <c r="D568" s="10"/>
    </row>
    <row r="569" spans="4:4" x14ac:dyDescent="0.25">
      <c r="D569" s="10"/>
    </row>
    <row r="570" spans="4:4" x14ac:dyDescent="0.25">
      <c r="D570" s="10"/>
    </row>
    <row r="571" spans="4:4" x14ac:dyDescent="0.25">
      <c r="D571" s="10"/>
    </row>
    <row r="572" spans="4:4" x14ac:dyDescent="0.25">
      <c r="D572" s="10"/>
    </row>
    <row r="573" spans="4:4" x14ac:dyDescent="0.25">
      <c r="D573" s="10"/>
    </row>
    <row r="574" spans="4:4" x14ac:dyDescent="0.25">
      <c r="D574" s="10"/>
    </row>
    <row r="575" spans="4:4" x14ac:dyDescent="0.25">
      <c r="D575" s="10"/>
    </row>
    <row r="576" spans="4:4" x14ac:dyDescent="0.25">
      <c r="D576" s="10"/>
    </row>
    <row r="577" spans="4:4" x14ac:dyDescent="0.25">
      <c r="D577" s="10"/>
    </row>
    <row r="578" spans="4:4" x14ac:dyDescent="0.25">
      <c r="D578" s="10"/>
    </row>
    <row r="579" spans="4:4" x14ac:dyDescent="0.25">
      <c r="D579" s="10"/>
    </row>
    <row r="580" spans="4:4" x14ac:dyDescent="0.25">
      <c r="D580" s="10"/>
    </row>
    <row r="581" spans="4:4" x14ac:dyDescent="0.25">
      <c r="D581" s="10"/>
    </row>
    <row r="582" spans="4:4" x14ac:dyDescent="0.25">
      <c r="D582" s="10"/>
    </row>
    <row r="583" spans="4:4" x14ac:dyDescent="0.25">
      <c r="D583" s="10"/>
    </row>
    <row r="584" spans="4:4" x14ac:dyDescent="0.25">
      <c r="D584" s="10"/>
    </row>
    <row r="585" spans="4:4" x14ac:dyDescent="0.25">
      <c r="D585" s="10"/>
    </row>
    <row r="586" spans="4:4" x14ac:dyDescent="0.25">
      <c r="D586" s="10"/>
    </row>
    <row r="587" spans="4:4" x14ac:dyDescent="0.25">
      <c r="D587" s="10"/>
    </row>
    <row r="588" spans="4:4" x14ac:dyDescent="0.25">
      <c r="D588" s="10"/>
    </row>
    <row r="589" spans="4:4" x14ac:dyDescent="0.25">
      <c r="D589" s="10"/>
    </row>
    <row r="590" spans="4:4" x14ac:dyDescent="0.25">
      <c r="D590" s="10"/>
    </row>
    <row r="591" spans="4:4" x14ac:dyDescent="0.25">
      <c r="D591" s="10"/>
    </row>
    <row r="592" spans="4:4" x14ac:dyDescent="0.25">
      <c r="D592" s="10"/>
    </row>
    <row r="593" spans="4:4" x14ac:dyDescent="0.25">
      <c r="D593" s="10"/>
    </row>
    <row r="594" spans="4:4" x14ac:dyDescent="0.25">
      <c r="D594" s="10"/>
    </row>
    <row r="595" spans="4:4" x14ac:dyDescent="0.25">
      <c r="D595" s="10"/>
    </row>
    <row r="596" spans="4:4" x14ac:dyDescent="0.25">
      <c r="D596" s="10"/>
    </row>
    <row r="597" spans="4:4" x14ac:dyDescent="0.25">
      <c r="D597" s="10"/>
    </row>
    <row r="598" spans="4:4" x14ac:dyDescent="0.25">
      <c r="D598" s="10"/>
    </row>
    <row r="599" spans="4:4" x14ac:dyDescent="0.25">
      <c r="D599" s="10"/>
    </row>
    <row r="600" spans="4:4" x14ac:dyDescent="0.25">
      <c r="D600" s="10"/>
    </row>
    <row r="601" spans="4:4" x14ac:dyDescent="0.25">
      <c r="D601" s="10"/>
    </row>
    <row r="602" spans="4:4" x14ac:dyDescent="0.25">
      <c r="D602" s="10"/>
    </row>
    <row r="603" spans="4:4" x14ac:dyDescent="0.25">
      <c r="D603" s="10"/>
    </row>
    <row r="604" spans="4:4" x14ac:dyDescent="0.25">
      <c r="D604" s="10"/>
    </row>
    <row r="605" spans="4:4" x14ac:dyDescent="0.25">
      <c r="D605" s="10"/>
    </row>
    <row r="606" spans="4:4" x14ac:dyDescent="0.25">
      <c r="D606" s="10"/>
    </row>
    <row r="607" spans="4:4" x14ac:dyDescent="0.25">
      <c r="D607" s="10"/>
    </row>
    <row r="608" spans="4:4" x14ac:dyDescent="0.25">
      <c r="D608" s="10"/>
    </row>
    <row r="609" spans="4:4" x14ac:dyDescent="0.25">
      <c r="D609" s="10"/>
    </row>
    <row r="610" spans="4:4" x14ac:dyDescent="0.25">
      <c r="D610" s="10"/>
    </row>
    <row r="611" spans="4:4" x14ac:dyDescent="0.25">
      <c r="D611" s="10"/>
    </row>
    <row r="612" spans="4:4" x14ac:dyDescent="0.25">
      <c r="D612" s="10"/>
    </row>
    <row r="613" spans="4:4" x14ac:dyDescent="0.25">
      <c r="D613" s="10"/>
    </row>
    <row r="614" spans="4:4" x14ac:dyDescent="0.25">
      <c r="D614" s="10"/>
    </row>
    <row r="615" spans="4:4" x14ac:dyDescent="0.25">
      <c r="D615" s="10"/>
    </row>
    <row r="616" spans="4:4" x14ac:dyDescent="0.25">
      <c r="D616" s="10"/>
    </row>
    <row r="617" spans="4:4" x14ac:dyDescent="0.25">
      <c r="D617" s="10"/>
    </row>
    <row r="618" spans="4:4" x14ac:dyDescent="0.25">
      <c r="D618" s="10"/>
    </row>
    <row r="619" spans="4:4" x14ac:dyDescent="0.25">
      <c r="D619" s="10"/>
    </row>
    <row r="620" spans="4:4" x14ac:dyDescent="0.25">
      <c r="D620" s="10"/>
    </row>
    <row r="621" spans="4:4" x14ac:dyDescent="0.25">
      <c r="D621" s="10"/>
    </row>
    <row r="622" spans="4:4" x14ac:dyDescent="0.25">
      <c r="D622" s="10"/>
    </row>
    <row r="623" spans="4:4" x14ac:dyDescent="0.25">
      <c r="D623" s="10"/>
    </row>
    <row r="624" spans="4:4" x14ac:dyDescent="0.25">
      <c r="D624" s="10"/>
    </row>
    <row r="625" spans="4:4" x14ac:dyDescent="0.25">
      <c r="D625" s="10"/>
    </row>
    <row r="626" spans="4:4" x14ac:dyDescent="0.25">
      <c r="D626" s="10"/>
    </row>
    <row r="627" spans="4:4" x14ac:dyDescent="0.25">
      <c r="D627" s="10"/>
    </row>
    <row r="628" spans="4:4" x14ac:dyDescent="0.25">
      <c r="D628" s="10"/>
    </row>
    <row r="629" spans="4:4" x14ac:dyDescent="0.25">
      <c r="D629" s="10"/>
    </row>
    <row r="630" spans="4:4" x14ac:dyDescent="0.25">
      <c r="D630" s="10"/>
    </row>
    <row r="631" spans="4:4" x14ac:dyDescent="0.25">
      <c r="D631" s="10"/>
    </row>
    <row r="632" spans="4:4" x14ac:dyDescent="0.25">
      <c r="D632" s="10"/>
    </row>
    <row r="633" spans="4:4" x14ac:dyDescent="0.25">
      <c r="D633" s="10"/>
    </row>
    <row r="634" spans="4:4" x14ac:dyDescent="0.25">
      <c r="D634" s="10"/>
    </row>
    <row r="635" spans="4:4" x14ac:dyDescent="0.25">
      <c r="D635" s="10"/>
    </row>
    <row r="636" spans="4:4" x14ac:dyDescent="0.25">
      <c r="D636" s="10"/>
    </row>
    <row r="637" spans="4:4" x14ac:dyDescent="0.25">
      <c r="D637" s="10"/>
    </row>
    <row r="638" spans="4:4" x14ac:dyDescent="0.25">
      <c r="D638" s="10"/>
    </row>
    <row r="639" spans="4:4" x14ac:dyDescent="0.25">
      <c r="D639" s="10"/>
    </row>
    <row r="640" spans="4:4" x14ac:dyDescent="0.25">
      <c r="D640" s="10"/>
    </row>
    <row r="641" spans="4:4" x14ac:dyDescent="0.25">
      <c r="D641" s="10"/>
    </row>
    <row r="642" spans="4:4" x14ac:dyDescent="0.25">
      <c r="D642" s="10"/>
    </row>
    <row r="643" spans="4:4" x14ac:dyDescent="0.25">
      <c r="D643" s="10"/>
    </row>
    <row r="644" spans="4:4" x14ac:dyDescent="0.25">
      <c r="D644" s="10"/>
    </row>
    <row r="645" spans="4:4" x14ac:dyDescent="0.25">
      <c r="D645" s="10"/>
    </row>
    <row r="646" spans="4:4" x14ac:dyDescent="0.25">
      <c r="D646" s="10"/>
    </row>
    <row r="647" spans="4:4" x14ac:dyDescent="0.25">
      <c r="D647" s="10"/>
    </row>
    <row r="648" spans="4:4" x14ac:dyDescent="0.25">
      <c r="D648" s="10"/>
    </row>
    <row r="649" spans="4:4" x14ac:dyDescent="0.25">
      <c r="D649" s="10"/>
    </row>
    <row r="650" spans="4:4" x14ac:dyDescent="0.25">
      <c r="D650" s="10"/>
    </row>
    <row r="651" spans="4:4" x14ac:dyDescent="0.25">
      <c r="D651" s="10"/>
    </row>
    <row r="652" spans="4:4" x14ac:dyDescent="0.25">
      <c r="D652" s="10"/>
    </row>
    <row r="653" spans="4:4" x14ac:dyDescent="0.25">
      <c r="D653" s="10"/>
    </row>
    <row r="654" spans="4:4" x14ac:dyDescent="0.25">
      <c r="D654" s="10"/>
    </row>
    <row r="655" spans="4:4" x14ac:dyDescent="0.25">
      <c r="D655" s="10"/>
    </row>
    <row r="656" spans="4:4" x14ac:dyDescent="0.25">
      <c r="D656" s="10"/>
    </row>
    <row r="657" spans="4:4" x14ac:dyDescent="0.25">
      <c r="D657" s="10"/>
    </row>
    <row r="658" spans="4:4" x14ac:dyDescent="0.25">
      <c r="D658" s="10"/>
    </row>
    <row r="659" spans="4:4" x14ac:dyDescent="0.25">
      <c r="D659" s="10"/>
    </row>
    <row r="660" spans="4:4" x14ac:dyDescent="0.25">
      <c r="D660" s="10"/>
    </row>
    <row r="661" spans="4:4" x14ac:dyDescent="0.25">
      <c r="D661" s="10"/>
    </row>
    <row r="662" spans="4:4" x14ac:dyDescent="0.25">
      <c r="D662" s="10"/>
    </row>
    <row r="663" spans="4:4" x14ac:dyDescent="0.25">
      <c r="D663" s="10"/>
    </row>
    <row r="664" spans="4:4" x14ac:dyDescent="0.25">
      <c r="D664" s="10"/>
    </row>
    <row r="665" spans="4:4" x14ac:dyDescent="0.25">
      <c r="D665" s="10"/>
    </row>
    <row r="666" spans="4:4" x14ac:dyDescent="0.25">
      <c r="D666" s="10"/>
    </row>
    <row r="667" spans="4:4" x14ac:dyDescent="0.25">
      <c r="D667" s="10"/>
    </row>
    <row r="668" spans="4:4" x14ac:dyDescent="0.25">
      <c r="D668" s="10"/>
    </row>
    <row r="669" spans="4:4" x14ac:dyDescent="0.25">
      <c r="D669" s="10"/>
    </row>
    <row r="670" spans="4:4" x14ac:dyDescent="0.25">
      <c r="D670" s="10"/>
    </row>
    <row r="671" spans="4:4" x14ac:dyDescent="0.25">
      <c r="D671" s="10"/>
    </row>
    <row r="672" spans="4:4" x14ac:dyDescent="0.25">
      <c r="D672" s="10"/>
    </row>
    <row r="673" spans="4:4" x14ac:dyDescent="0.25">
      <c r="D673" s="10"/>
    </row>
    <row r="674" spans="4:4" x14ac:dyDescent="0.25">
      <c r="D674" s="10"/>
    </row>
    <row r="675" spans="4:4" x14ac:dyDescent="0.25">
      <c r="D675" s="10"/>
    </row>
    <row r="676" spans="4:4" x14ac:dyDescent="0.25">
      <c r="D676" s="10"/>
    </row>
    <row r="677" spans="4:4" x14ac:dyDescent="0.25">
      <c r="D677" s="10"/>
    </row>
    <row r="678" spans="4:4" x14ac:dyDescent="0.25">
      <c r="D678" s="10"/>
    </row>
    <row r="679" spans="4:4" x14ac:dyDescent="0.25">
      <c r="D679" s="10"/>
    </row>
    <row r="680" spans="4:4" x14ac:dyDescent="0.25">
      <c r="D680" s="10"/>
    </row>
    <row r="681" spans="4:4" x14ac:dyDescent="0.25">
      <c r="D681" s="10"/>
    </row>
    <row r="682" spans="4:4" x14ac:dyDescent="0.25">
      <c r="D682" s="10"/>
    </row>
    <row r="683" spans="4:4" x14ac:dyDescent="0.25">
      <c r="D683" s="10"/>
    </row>
    <row r="684" spans="4:4" x14ac:dyDescent="0.25">
      <c r="D684" s="10"/>
    </row>
    <row r="685" spans="4:4" x14ac:dyDescent="0.25">
      <c r="D685" s="10"/>
    </row>
    <row r="686" spans="4:4" x14ac:dyDescent="0.25">
      <c r="D686" s="10"/>
    </row>
    <row r="687" spans="4:4" x14ac:dyDescent="0.25">
      <c r="D687" s="10"/>
    </row>
    <row r="688" spans="4:4" x14ac:dyDescent="0.25">
      <c r="D688" s="10"/>
    </row>
    <row r="689" spans="4:4" x14ac:dyDescent="0.25">
      <c r="D689" s="10"/>
    </row>
    <row r="690" spans="4:4" x14ac:dyDescent="0.25">
      <c r="D690" s="10"/>
    </row>
    <row r="691" spans="4:4" x14ac:dyDescent="0.25">
      <c r="D691" s="10"/>
    </row>
    <row r="692" spans="4:4" x14ac:dyDescent="0.25">
      <c r="D692" s="10"/>
    </row>
    <row r="693" spans="4:4" x14ac:dyDescent="0.25">
      <c r="D693" s="10"/>
    </row>
    <row r="694" spans="4:4" x14ac:dyDescent="0.25">
      <c r="D694" s="10"/>
    </row>
    <row r="695" spans="4:4" x14ac:dyDescent="0.25">
      <c r="D695" s="10"/>
    </row>
    <row r="696" spans="4:4" x14ac:dyDescent="0.25">
      <c r="D696" s="10"/>
    </row>
    <row r="697" spans="4:4" x14ac:dyDescent="0.25">
      <c r="D697" s="10"/>
    </row>
    <row r="698" spans="4:4" x14ac:dyDescent="0.25">
      <c r="D698" s="10"/>
    </row>
    <row r="699" spans="4:4" x14ac:dyDescent="0.25">
      <c r="D699" s="10"/>
    </row>
    <row r="700" spans="4:4" x14ac:dyDescent="0.25">
      <c r="D700" s="10"/>
    </row>
    <row r="701" spans="4:4" x14ac:dyDescent="0.25">
      <c r="D701" s="10"/>
    </row>
    <row r="702" spans="4:4" x14ac:dyDescent="0.25">
      <c r="D702" s="10"/>
    </row>
    <row r="703" spans="4:4" x14ac:dyDescent="0.25">
      <c r="D703" s="10"/>
    </row>
    <row r="704" spans="4:4" x14ac:dyDescent="0.25">
      <c r="D704" s="10"/>
    </row>
    <row r="705" spans="4:4" x14ac:dyDescent="0.25">
      <c r="D705" s="10"/>
    </row>
    <row r="706" spans="4:4" x14ac:dyDescent="0.25">
      <c r="D706" s="10"/>
    </row>
    <row r="707" spans="4:4" x14ac:dyDescent="0.25">
      <c r="D707" s="10"/>
    </row>
    <row r="708" spans="4:4" x14ac:dyDescent="0.25">
      <c r="D708" s="10"/>
    </row>
    <row r="709" spans="4:4" x14ac:dyDescent="0.25">
      <c r="D709" s="10"/>
    </row>
    <row r="710" spans="4:4" x14ac:dyDescent="0.25">
      <c r="D710" s="10"/>
    </row>
    <row r="711" spans="4:4" x14ac:dyDescent="0.25">
      <c r="D711" s="10"/>
    </row>
    <row r="712" spans="4:4" x14ac:dyDescent="0.25">
      <c r="D712" s="10"/>
    </row>
    <row r="713" spans="4:4" x14ac:dyDescent="0.25">
      <c r="D713" s="10"/>
    </row>
    <row r="714" spans="4:4" x14ac:dyDescent="0.25">
      <c r="D714" s="10"/>
    </row>
    <row r="715" spans="4:4" x14ac:dyDescent="0.25">
      <c r="D715" s="10"/>
    </row>
    <row r="716" spans="4:4" x14ac:dyDescent="0.25">
      <c r="D716" s="10"/>
    </row>
    <row r="717" spans="4:4" x14ac:dyDescent="0.25">
      <c r="D717" s="10"/>
    </row>
    <row r="718" spans="4:4" x14ac:dyDescent="0.25">
      <c r="D718" s="10"/>
    </row>
    <row r="719" spans="4:4" x14ac:dyDescent="0.25">
      <c r="D719" s="10"/>
    </row>
    <row r="720" spans="4:4" x14ac:dyDescent="0.25">
      <c r="D720" s="10"/>
    </row>
    <row r="721" spans="4:4" x14ac:dyDescent="0.25">
      <c r="D721" s="10"/>
    </row>
    <row r="722" spans="4:4" x14ac:dyDescent="0.25">
      <c r="D722" s="10"/>
    </row>
    <row r="723" spans="4:4" x14ac:dyDescent="0.25">
      <c r="D723" s="10"/>
    </row>
    <row r="724" spans="4:4" x14ac:dyDescent="0.25">
      <c r="D724" s="10"/>
    </row>
    <row r="725" spans="4:4" x14ac:dyDescent="0.25">
      <c r="D725" s="10"/>
    </row>
    <row r="726" spans="4:4" x14ac:dyDescent="0.25">
      <c r="D726" s="10"/>
    </row>
    <row r="727" spans="4:4" x14ac:dyDescent="0.25">
      <c r="D727" s="10"/>
    </row>
    <row r="728" spans="4:4" x14ac:dyDescent="0.25">
      <c r="D728" s="10"/>
    </row>
    <row r="729" spans="4:4" x14ac:dyDescent="0.25">
      <c r="D729" s="10"/>
    </row>
    <row r="730" spans="4:4" x14ac:dyDescent="0.25">
      <c r="D730" s="10"/>
    </row>
    <row r="731" spans="4:4" x14ac:dyDescent="0.25">
      <c r="D731" s="10"/>
    </row>
    <row r="732" spans="4:4" x14ac:dyDescent="0.25">
      <c r="D732" s="10"/>
    </row>
    <row r="733" spans="4:4" x14ac:dyDescent="0.25">
      <c r="D733" s="10"/>
    </row>
    <row r="734" spans="4:4" x14ac:dyDescent="0.25">
      <c r="D734" s="10"/>
    </row>
    <row r="735" spans="4:4" x14ac:dyDescent="0.25">
      <c r="D735" s="10"/>
    </row>
    <row r="736" spans="4:4" x14ac:dyDescent="0.25">
      <c r="D736" s="10"/>
    </row>
    <row r="737" spans="4:4" x14ac:dyDescent="0.25">
      <c r="D737" s="10"/>
    </row>
    <row r="738" spans="4:4" x14ac:dyDescent="0.25">
      <c r="D738" s="10"/>
    </row>
    <row r="739" spans="4:4" x14ac:dyDescent="0.25">
      <c r="D739" s="10"/>
    </row>
    <row r="740" spans="4:4" x14ac:dyDescent="0.25">
      <c r="D740" s="10"/>
    </row>
    <row r="741" spans="4:4" x14ac:dyDescent="0.25">
      <c r="D741" s="10"/>
    </row>
    <row r="742" spans="4:4" x14ac:dyDescent="0.25">
      <c r="D742" s="10"/>
    </row>
    <row r="743" spans="4:4" x14ac:dyDescent="0.25">
      <c r="D743" s="10"/>
    </row>
    <row r="744" spans="4:4" x14ac:dyDescent="0.25">
      <c r="D744" s="10"/>
    </row>
    <row r="745" spans="4:4" x14ac:dyDescent="0.25">
      <c r="D745" s="10"/>
    </row>
    <row r="746" spans="4:4" x14ac:dyDescent="0.25">
      <c r="D746" s="10"/>
    </row>
    <row r="747" spans="4:4" x14ac:dyDescent="0.25">
      <c r="D747" s="10"/>
    </row>
    <row r="748" spans="4:4" x14ac:dyDescent="0.25">
      <c r="D748" s="10"/>
    </row>
    <row r="749" spans="4:4" x14ac:dyDescent="0.25">
      <c r="D749" s="10"/>
    </row>
    <row r="750" spans="4:4" x14ac:dyDescent="0.25">
      <c r="D750" s="10"/>
    </row>
    <row r="751" spans="4:4" x14ac:dyDescent="0.25">
      <c r="D751" s="10"/>
    </row>
    <row r="752" spans="4:4" x14ac:dyDescent="0.25">
      <c r="D752" s="10"/>
    </row>
    <row r="753" spans="4:4" x14ac:dyDescent="0.25">
      <c r="D753" s="10"/>
    </row>
    <row r="754" spans="4:4" x14ac:dyDescent="0.25">
      <c r="D754" s="10"/>
    </row>
    <row r="755" spans="4:4" x14ac:dyDescent="0.25">
      <c r="D755" s="10"/>
    </row>
    <row r="756" spans="4:4" x14ac:dyDescent="0.25">
      <c r="D756" s="10"/>
    </row>
    <row r="757" spans="4:4" x14ac:dyDescent="0.25">
      <c r="D757" s="10"/>
    </row>
    <row r="758" spans="4:4" x14ac:dyDescent="0.25">
      <c r="D758" s="10"/>
    </row>
    <row r="759" spans="4:4" x14ac:dyDescent="0.25">
      <c r="D759" s="10"/>
    </row>
    <row r="760" spans="4:4" x14ac:dyDescent="0.25">
      <c r="D760" s="10"/>
    </row>
    <row r="761" spans="4:4" x14ac:dyDescent="0.25">
      <c r="D761" s="10"/>
    </row>
    <row r="762" spans="4:4" x14ac:dyDescent="0.25">
      <c r="D762" s="10"/>
    </row>
    <row r="763" spans="4:4" x14ac:dyDescent="0.25">
      <c r="D763" s="10"/>
    </row>
    <row r="764" spans="4:4" x14ac:dyDescent="0.25">
      <c r="D764" s="10"/>
    </row>
    <row r="765" spans="4:4" x14ac:dyDescent="0.25">
      <c r="D765" s="10"/>
    </row>
    <row r="766" spans="4:4" x14ac:dyDescent="0.25">
      <c r="D766" s="10"/>
    </row>
    <row r="767" spans="4:4" x14ac:dyDescent="0.25">
      <c r="D767" s="10"/>
    </row>
    <row r="768" spans="4:4" x14ac:dyDescent="0.25">
      <c r="D768" s="10"/>
    </row>
    <row r="769" spans="4:4" x14ac:dyDescent="0.25">
      <c r="D769" s="10"/>
    </row>
    <row r="770" spans="4:4" x14ac:dyDescent="0.25">
      <c r="D770" s="10"/>
    </row>
    <row r="771" spans="4:4" x14ac:dyDescent="0.25">
      <c r="D771" s="10"/>
    </row>
    <row r="772" spans="4:4" x14ac:dyDescent="0.25">
      <c r="D772" s="10"/>
    </row>
    <row r="773" spans="4:4" x14ac:dyDescent="0.25">
      <c r="D773" s="10"/>
    </row>
    <row r="774" spans="4:4" x14ac:dyDescent="0.25">
      <c r="D774" s="10"/>
    </row>
    <row r="775" spans="4:4" x14ac:dyDescent="0.25">
      <c r="D775" s="10"/>
    </row>
    <row r="776" spans="4:4" x14ac:dyDescent="0.25">
      <c r="D776" s="10"/>
    </row>
    <row r="777" spans="4:4" x14ac:dyDescent="0.25">
      <c r="D777" s="10"/>
    </row>
    <row r="778" spans="4:4" x14ac:dyDescent="0.25">
      <c r="D778" s="10"/>
    </row>
    <row r="779" spans="4:4" x14ac:dyDescent="0.25">
      <c r="D779" s="10"/>
    </row>
    <row r="780" spans="4:4" x14ac:dyDescent="0.25">
      <c r="D780" s="10"/>
    </row>
    <row r="781" spans="4:4" x14ac:dyDescent="0.25">
      <c r="D781" s="10"/>
    </row>
    <row r="782" spans="4:4" x14ac:dyDescent="0.25">
      <c r="D782" s="10"/>
    </row>
    <row r="783" spans="4:4" x14ac:dyDescent="0.25">
      <c r="D783" s="10"/>
    </row>
    <row r="784" spans="4:4" x14ac:dyDescent="0.25">
      <c r="D784" s="10"/>
    </row>
    <row r="785" spans="4:4" x14ac:dyDescent="0.25">
      <c r="D785" s="10"/>
    </row>
    <row r="786" spans="4:4" x14ac:dyDescent="0.25">
      <c r="D786" s="10"/>
    </row>
    <row r="787" spans="4:4" x14ac:dyDescent="0.25">
      <c r="D787" s="10"/>
    </row>
    <row r="788" spans="4:4" x14ac:dyDescent="0.25">
      <c r="D788" s="10"/>
    </row>
    <row r="789" spans="4:4" x14ac:dyDescent="0.25">
      <c r="D789" s="10"/>
    </row>
    <row r="790" spans="4:4" x14ac:dyDescent="0.25">
      <c r="D790" s="10"/>
    </row>
    <row r="791" spans="4:4" x14ac:dyDescent="0.25">
      <c r="D791" s="10"/>
    </row>
    <row r="792" spans="4:4" x14ac:dyDescent="0.25">
      <c r="D792" s="10"/>
    </row>
    <row r="793" spans="4:4" x14ac:dyDescent="0.25">
      <c r="D793" s="10"/>
    </row>
    <row r="794" spans="4:4" x14ac:dyDescent="0.25">
      <c r="D794" s="10"/>
    </row>
    <row r="795" spans="4:4" x14ac:dyDescent="0.25">
      <c r="D795" s="10"/>
    </row>
    <row r="796" spans="4:4" x14ac:dyDescent="0.25">
      <c r="D796" s="10"/>
    </row>
    <row r="797" spans="4:4" x14ac:dyDescent="0.25">
      <c r="D797" s="10"/>
    </row>
    <row r="798" spans="4:4" x14ac:dyDescent="0.25">
      <c r="D798" s="10"/>
    </row>
    <row r="799" spans="4:4" x14ac:dyDescent="0.25">
      <c r="D799" s="10"/>
    </row>
    <row r="800" spans="4:4" x14ac:dyDescent="0.25">
      <c r="D800" s="10"/>
    </row>
    <row r="801" spans="4:4" x14ac:dyDescent="0.25">
      <c r="D801" s="10"/>
    </row>
    <row r="802" spans="4:4" x14ac:dyDescent="0.25">
      <c r="D802" s="10"/>
    </row>
    <row r="803" spans="4:4" x14ac:dyDescent="0.25">
      <c r="D803" s="10"/>
    </row>
    <row r="804" spans="4:4" x14ac:dyDescent="0.25">
      <c r="D804" s="10"/>
    </row>
    <row r="805" spans="4:4" x14ac:dyDescent="0.25">
      <c r="D805" s="10"/>
    </row>
    <row r="806" spans="4:4" x14ac:dyDescent="0.25">
      <c r="D806" s="10"/>
    </row>
    <row r="807" spans="4:4" x14ac:dyDescent="0.25">
      <c r="D807" s="10"/>
    </row>
    <row r="808" spans="4:4" x14ac:dyDescent="0.25">
      <c r="D808" s="10"/>
    </row>
    <row r="809" spans="4:4" x14ac:dyDescent="0.25">
      <c r="D809" s="10"/>
    </row>
    <row r="810" spans="4:4" x14ac:dyDescent="0.25">
      <c r="D810" s="10"/>
    </row>
    <row r="811" spans="4:4" x14ac:dyDescent="0.25">
      <c r="D811" s="10"/>
    </row>
    <row r="812" spans="4:4" x14ac:dyDescent="0.25">
      <c r="D812" s="10"/>
    </row>
    <row r="813" spans="4:4" x14ac:dyDescent="0.25">
      <c r="D813" s="10"/>
    </row>
    <row r="814" spans="4:4" x14ac:dyDescent="0.25">
      <c r="D814" s="10"/>
    </row>
    <row r="815" spans="4:4" x14ac:dyDescent="0.25">
      <c r="D815" s="10"/>
    </row>
    <row r="816" spans="4:4" x14ac:dyDescent="0.25">
      <c r="D816" s="10"/>
    </row>
    <row r="817" spans="4:4" x14ac:dyDescent="0.25">
      <c r="D817" s="10"/>
    </row>
    <row r="818" spans="4:4" x14ac:dyDescent="0.25">
      <c r="D818" s="10"/>
    </row>
    <row r="819" spans="4:4" x14ac:dyDescent="0.25">
      <c r="D819" s="10"/>
    </row>
    <row r="820" spans="4:4" x14ac:dyDescent="0.25">
      <c r="D820" s="10"/>
    </row>
    <row r="821" spans="4:4" x14ac:dyDescent="0.25">
      <c r="D821" s="10"/>
    </row>
    <row r="822" spans="4:4" x14ac:dyDescent="0.25">
      <c r="D822" s="10"/>
    </row>
    <row r="823" spans="4:4" x14ac:dyDescent="0.25">
      <c r="D823" s="10"/>
    </row>
    <row r="824" spans="4:4" x14ac:dyDescent="0.25">
      <c r="D824" s="10"/>
    </row>
    <row r="825" spans="4:4" x14ac:dyDescent="0.25">
      <c r="D825" s="10"/>
    </row>
    <row r="826" spans="4:4" x14ac:dyDescent="0.25">
      <c r="D826" s="10"/>
    </row>
    <row r="827" spans="4:4" x14ac:dyDescent="0.25">
      <c r="D827" s="10"/>
    </row>
    <row r="828" spans="4:4" x14ac:dyDescent="0.25">
      <c r="D828" s="10"/>
    </row>
    <row r="829" spans="4:4" x14ac:dyDescent="0.25">
      <c r="D829" s="10"/>
    </row>
    <row r="830" spans="4:4" x14ac:dyDescent="0.25">
      <c r="D830" s="10"/>
    </row>
    <row r="831" spans="4:4" x14ac:dyDescent="0.25">
      <c r="D831" s="10"/>
    </row>
    <row r="832" spans="4:4" x14ac:dyDescent="0.25">
      <c r="D832" s="10"/>
    </row>
    <row r="833" spans="4:4" x14ac:dyDescent="0.25">
      <c r="D833" s="10"/>
    </row>
    <row r="834" spans="4:4" x14ac:dyDescent="0.25">
      <c r="D834" s="10"/>
    </row>
    <row r="835" spans="4:4" x14ac:dyDescent="0.25">
      <c r="D835" s="10"/>
    </row>
    <row r="836" spans="4:4" x14ac:dyDescent="0.25">
      <c r="D836" s="10"/>
    </row>
    <row r="837" spans="4:4" x14ac:dyDescent="0.25">
      <c r="D837" s="10"/>
    </row>
    <row r="838" spans="4:4" x14ac:dyDescent="0.25">
      <c r="D838" s="10"/>
    </row>
    <row r="839" spans="4:4" x14ac:dyDescent="0.25">
      <c r="D839" s="10"/>
    </row>
    <row r="840" spans="4:4" x14ac:dyDescent="0.25">
      <c r="D840" s="10"/>
    </row>
    <row r="841" spans="4:4" x14ac:dyDescent="0.25">
      <c r="D841" s="10"/>
    </row>
    <row r="842" spans="4:4" x14ac:dyDescent="0.25">
      <c r="D842" s="10"/>
    </row>
    <row r="843" spans="4:4" x14ac:dyDescent="0.25">
      <c r="D843" s="10"/>
    </row>
    <row r="844" spans="4:4" x14ac:dyDescent="0.25">
      <c r="D844" s="10"/>
    </row>
    <row r="845" spans="4:4" x14ac:dyDescent="0.25">
      <c r="D845" s="10"/>
    </row>
    <row r="846" spans="4:4" x14ac:dyDescent="0.25">
      <c r="D846" s="10"/>
    </row>
    <row r="847" spans="4:4" x14ac:dyDescent="0.25">
      <c r="D847" s="10"/>
    </row>
    <row r="848" spans="4:4" x14ac:dyDescent="0.25">
      <c r="D848" s="10"/>
    </row>
    <row r="849" spans="4:4" x14ac:dyDescent="0.25">
      <c r="D849" s="10"/>
    </row>
    <row r="850" spans="4:4" x14ac:dyDescent="0.25">
      <c r="D850" s="10"/>
    </row>
    <row r="851" spans="4:4" x14ac:dyDescent="0.25">
      <c r="D851" s="10"/>
    </row>
    <row r="852" spans="4:4" x14ac:dyDescent="0.25">
      <c r="D852" s="10"/>
    </row>
    <row r="853" spans="4:4" x14ac:dyDescent="0.25">
      <c r="D853" s="10"/>
    </row>
    <row r="854" spans="4:4" x14ac:dyDescent="0.25">
      <c r="D854" s="10"/>
    </row>
    <row r="855" spans="4:4" x14ac:dyDescent="0.25">
      <c r="D855" s="10"/>
    </row>
    <row r="856" spans="4:4" x14ac:dyDescent="0.25">
      <c r="D856" s="10"/>
    </row>
    <row r="857" spans="4:4" x14ac:dyDescent="0.25">
      <c r="D857" s="10"/>
    </row>
    <row r="858" spans="4:4" x14ac:dyDescent="0.25">
      <c r="D858" s="10"/>
    </row>
    <row r="859" spans="4:4" x14ac:dyDescent="0.25">
      <c r="D859" s="10"/>
    </row>
    <row r="860" spans="4:4" x14ac:dyDescent="0.25">
      <c r="D860" s="10"/>
    </row>
    <row r="861" spans="4:4" x14ac:dyDescent="0.25">
      <c r="D861" s="10"/>
    </row>
    <row r="862" spans="4:4" x14ac:dyDescent="0.25">
      <c r="D862" s="10"/>
    </row>
    <row r="863" spans="4:4" x14ac:dyDescent="0.25">
      <c r="D863" s="10"/>
    </row>
    <row r="864" spans="4:4" x14ac:dyDescent="0.25">
      <c r="D864" s="10"/>
    </row>
    <row r="865" spans="4:4" x14ac:dyDescent="0.25">
      <c r="D865" s="10"/>
    </row>
    <row r="866" spans="4:4" x14ac:dyDescent="0.25">
      <c r="D866" s="10"/>
    </row>
    <row r="867" spans="4:4" x14ac:dyDescent="0.25">
      <c r="D867" s="10"/>
    </row>
    <row r="868" spans="4:4" x14ac:dyDescent="0.25">
      <c r="D868" s="10"/>
    </row>
    <row r="869" spans="4:4" x14ac:dyDescent="0.25">
      <c r="D869" s="10"/>
    </row>
    <row r="870" spans="4:4" x14ac:dyDescent="0.25">
      <c r="D870" s="10"/>
    </row>
    <row r="871" spans="4:4" x14ac:dyDescent="0.25">
      <c r="D871" s="10"/>
    </row>
    <row r="872" spans="4:4" x14ac:dyDescent="0.25">
      <c r="D872" s="10"/>
    </row>
    <row r="873" spans="4:4" x14ac:dyDescent="0.25">
      <c r="D873" s="10"/>
    </row>
    <row r="874" spans="4:4" x14ac:dyDescent="0.25">
      <c r="D874" s="10"/>
    </row>
    <row r="875" spans="4:4" x14ac:dyDescent="0.25">
      <c r="D875" s="10"/>
    </row>
    <row r="876" spans="4:4" x14ac:dyDescent="0.25">
      <c r="D876" s="10"/>
    </row>
    <row r="877" spans="4:4" x14ac:dyDescent="0.25">
      <c r="D877" s="10"/>
    </row>
    <row r="878" spans="4:4" x14ac:dyDescent="0.25">
      <c r="D878" s="10"/>
    </row>
    <row r="879" spans="4:4" x14ac:dyDescent="0.25">
      <c r="D879" s="10"/>
    </row>
    <row r="880" spans="4:4" x14ac:dyDescent="0.25">
      <c r="D880" s="10"/>
    </row>
    <row r="881" spans="4:4" x14ac:dyDescent="0.25">
      <c r="D881" s="10"/>
    </row>
    <row r="882" spans="4:4" x14ac:dyDescent="0.25">
      <c r="D882" s="10"/>
    </row>
    <row r="883" spans="4:4" x14ac:dyDescent="0.25">
      <c r="D883" s="10"/>
    </row>
    <row r="884" spans="4:4" x14ac:dyDescent="0.25">
      <c r="D884" s="10"/>
    </row>
    <row r="885" spans="4:4" x14ac:dyDescent="0.25">
      <c r="D885" s="10"/>
    </row>
    <row r="886" spans="4:4" x14ac:dyDescent="0.25">
      <c r="D886" s="10"/>
    </row>
    <row r="887" spans="4:4" x14ac:dyDescent="0.25">
      <c r="D887" s="10"/>
    </row>
    <row r="888" spans="4:4" x14ac:dyDescent="0.25">
      <c r="D888" s="10"/>
    </row>
    <row r="889" spans="4:4" x14ac:dyDescent="0.25">
      <c r="D889" s="10"/>
    </row>
    <row r="890" spans="4:4" x14ac:dyDescent="0.25">
      <c r="D890" s="10"/>
    </row>
    <row r="891" spans="4:4" x14ac:dyDescent="0.25">
      <c r="D891" s="10"/>
    </row>
    <row r="892" spans="4:4" x14ac:dyDescent="0.25">
      <c r="D892" s="10"/>
    </row>
    <row r="893" spans="4:4" x14ac:dyDescent="0.25">
      <c r="D893" s="10"/>
    </row>
    <row r="894" spans="4:4" x14ac:dyDescent="0.25">
      <c r="D894" s="10"/>
    </row>
    <row r="895" spans="4:4" x14ac:dyDescent="0.25">
      <c r="D895" s="10"/>
    </row>
    <row r="896" spans="4:4" x14ac:dyDescent="0.25">
      <c r="D896" s="10"/>
    </row>
    <row r="897" spans="4:4" x14ac:dyDescent="0.25">
      <c r="D897" s="10"/>
    </row>
    <row r="898" spans="4:4" x14ac:dyDescent="0.25">
      <c r="D898" s="10"/>
    </row>
    <row r="899" spans="4:4" x14ac:dyDescent="0.25">
      <c r="D899" s="10"/>
    </row>
    <row r="900" spans="4:4" x14ac:dyDescent="0.25">
      <c r="D900" s="10"/>
    </row>
    <row r="901" spans="4:4" x14ac:dyDescent="0.25">
      <c r="D901" s="10"/>
    </row>
    <row r="902" spans="4:4" x14ac:dyDescent="0.25">
      <c r="D902" s="10"/>
    </row>
    <row r="903" spans="4:4" x14ac:dyDescent="0.25">
      <c r="D903" s="10"/>
    </row>
    <row r="904" spans="4:4" x14ac:dyDescent="0.25">
      <c r="D904" s="10"/>
    </row>
    <row r="905" spans="4:4" x14ac:dyDescent="0.25">
      <c r="D905" s="10"/>
    </row>
    <row r="906" spans="4:4" x14ac:dyDescent="0.25">
      <c r="D906" s="10"/>
    </row>
    <row r="907" spans="4:4" x14ac:dyDescent="0.25">
      <c r="D907" s="10"/>
    </row>
    <row r="908" spans="4:4" x14ac:dyDescent="0.25">
      <c r="D908" s="10"/>
    </row>
    <row r="909" spans="4:4" x14ac:dyDescent="0.25">
      <c r="D909" s="10"/>
    </row>
    <row r="910" spans="4:4" x14ac:dyDescent="0.25">
      <c r="D910" s="10"/>
    </row>
    <row r="911" spans="4:4" x14ac:dyDescent="0.25">
      <c r="D911" s="10"/>
    </row>
    <row r="912" spans="4:4" x14ac:dyDescent="0.25">
      <c r="D912" s="10"/>
    </row>
    <row r="913" spans="4:4" x14ac:dyDescent="0.25">
      <c r="D913" s="10"/>
    </row>
    <row r="914" spans="4:4" x14ac:dyDescent="0.25">
      <c r="D914" s="10"/>
    </row>
    <row r="915" spans="4:4" x14ac:dyDescent="0.25">
      <c r="D915" s="10"/>
    </row>
    <row r="916" spans="4:4" x14ac:dyDescent="0.25">
      <c r="D916" s="10"/>
    </row>
    <row r="917" spans="4:4" x14ac:dyDescent="0.25">
      <c r="D917" s="10"/>
    </row>
    <row r="918" spans="4:4" x14ac:dyDescent="0.25">
      <c r="D918" s="10"/>
    </row>
    <row r="919" spans="4:4" x14ac:dyDescent="0.25">
      <c r="D919" s="10"/>
    </row>
    <row r="920" spans="4:4" x14ac:dyDescent="0.25">
      <c r="D920" s="10"/>
    </row>
    <row r="921" spans="4:4" x14ac:dyDescent="0.25">
      <c r="D921" s="10"/>
    </row>
    <row r="922" spans="4:4" x14ac:dyDescent="0.25">
      <c r="D922" s="10"/>
    </row>
    <row r="923" spans="4:4" x14ac:dyDescent="0.25">
      <c r="D923" s="10"/>
    </row>
    <row r="924" spans="4:4" x14ac:dyDescent="0.25">
      <c r="D924" s="10"/>
    </row>
    <row r="925" spans="4:4" x14ac:dyDescent="0.25">
      <c r="D925" s="10"/>
    </row>
    <row r="926" spans="4:4" x14ac:dyDescent="0.25">
      <c r="D926" s="10"/>
    </row>
    <row r="927" spans="4:4" x14ac:dyDescent="0.25">
      <c r="D927" s="10"/>
    </row>
    <row r="928" spans="4:4" x14ac:dyDescent="0.25">
      <c r="D928" s="10"/>
    </row>
    <row r="929" spans="4:4" x14ac:dyDescent="0.25">
      <c r="D929" s="10"/>
    </row>
    <row r="930" spans="4:4" x14ac:dyDescent="0.25">
      <c r="D930" s="10"/>
    </row>
    <row r="931" spans="4:4" x14ac:dyDescent="0.25">
      <c r="D931" s="10"/>
    </row>
    <row r="932" spans="4:4" x14ac:dyDescent="0.25">
      <c r="D932" s="10"/>
    </row>
    <row r="933" spans="4:4" x14ac:dyDescent="0.25">
      <c r="D933" s="10"/>
    </row>
    <row r="934" spans="4:4" x14ac:dyDescent="0.25">
      <c r="D934" s="10"/>
    </row>
    <row r="935" spans="4:4" x14ac:dyDescent="0.25">
      <c r="D935" s="10"/>
    </row>
    <row r="936" spans="4:4" x14ac:dyDescent="0.25">
      <c r="D936" s="10"/>
    </row>
    <row r="937" spans="4:4" x14ac:dyDescent="0.25">
      <c r="D937" s="10"/>
    </row>
    <row r="938" spans="4:4" x14ac:dyDescent="0.25">
      <c r="D938" s="10"/>
    </row>
    <row r="939" spans="4:4" x14ac:dyDescent="0.25">
      <c r="D939" s="10"/>
    </row>
    <row r="940" spans="4:4" x14ac:dyDescent="0.25">
      <c r="D940" s="10"/>
    </row>
    <row r="941" spans="4:4" x14ac:dyDescent="0.25">
      <c r="D941" s="10"/>
    </row>
    <row r="942" spans="4:4" x14ac:dyDescent="0.25">
      <c r="D942" s="10"/>
    </row>
    <row r="943" spans="4:4" x14ac:dyDescent="0.25">
      <c r="D943" s="10"/>
    </row>
    <row r="944" spans="4:4" x14ac:dyDescent="0.25">
      <c r="D944" s="10"/>
    </row>
    <row r="945" spans="4:4" x14ac:dyDescent="0.25">
      <c r="D945" s="10"/>
    </row>
    <row r="946" spans="4:4" x14ac:dyDescent="0.25">
      <c r="D946" s="10"/>
    </row>
    <row r="947" spans="4:4" x14ac:dyDescent="0.25">
      <c r="D947" s="10"/>
    </row>
    <row r="948" spans="4:4" x14ac:dyDescent="0.25">
      <c r="D948" s="10"/>
    </row>
    <row r="949" spans="4:4" x14ac:dyDescent="0.25">
      <c r="D949" s="10"/>
    </row>
    <row r="950" spans="4:4" x14ac:dyDescent="0.25">
      <c r="D950" s="10"/>
    </row>
    <row r="951" spans="4:4" x14ac:dyDescent="0.25">
      <c r="D951" s="10"/>
    </row>
    <row r="952" spans="4:4" x14ac:dyDescent="0.25">
      <c r="D952" s="10"/>
    </row>
    <row r="953" spans="4:4" x14ac:dyDescent="0.25">
      <c r="D953" s="10"/>
    </row>
    <row r="954" spans="4:4" x14ac:dyDescent="0.25">
      <c r="D954" s="10"/>
    </row>
    <row r="955" spans="4:4" x14ac:dyDescent="0.25">
      <c r="D955" s="10"/>
    </row>
    <row r="956" spans="4:4" x14ac:dyDescent="0.25">
      <c r="D956" s="10"/>
    </row>
    <row r="957" spans="4:4" x14ac:dyDescent="0.25">
      <c r="D957" s="10"/>
    </row>
    <row r="958" spans="4:4" x14ac:dyDescent="0.25">
      <c r="D958" s="10"/>
    </row>
    <row r="959" spans="4:4" x14ac:dyDescent="0.25">
      <c r="D959" s="10"/>
    </row>
    <row r="960" spans="4:4" x14ac:dyDescent="0.25">
      <c r="D960" s="10"/>
    </row>
    <row r="961" spans="4:4" x14ac:dyDescent="0.25">
      <c r="D961" s="10"/>
    </row>
    <row r="962" spans="4:4" x14ac:dyDescent="0.25">
      <c r="D962" s="10"/>
    </row>
    <row r="963" spans="4:4" x14ac:dyDescent="0.25">
      <c r="D963" s="10"/>
    </row>
    <row r="964" spans="4:4" x14ac:dyDescent="0.25">
      <c r="D964" s="10"/>
    </row>
    <row r="965" spans="4:4" x14ac:dyDescent="0.25">
      <c r="D965" s="10"/>
    </row>
    <row r="966" spans="4:4" x14ac:dyDescent="0.25">
      <c r="D966" s="10"/>
    </row>
    <row r="967" spans="4:4" x14ac:dyDescent="0.25">
      <c r="D967" s="10"/>
    </row>
    <row r="968" spans="4:4" x14ac:dyDescent="0.25">
      <c r="D968" s="10"/>
    </row>
    <row r="969" spans="4:4" x14ac:dyDescent="0.25">
      <c r="D969" s="10"/>
    </row>
    <row r="970" spans="4:4" x14ac:dyDescent="0.25">
      <c r="D970" s="10"/>
    </row>
    <row r="971" spans="4:4" x14ac:dyDescent="0.25">
      <c r="D971" s="10"/>
    </row>
    <row r="972" spans="4:4" x14ac:dyDescent="0.25">
      <c r="D972" s="10"/>
    </row>
    <row r="973" spans="4:4" x14ac:dyDescent="0.25">
      <c r="D973" s="10"/>
    </row>
    <row r="974" spans="4:4" x14ac:dyDescent="0.25">
      <c r="D974" s="10"/>
    </row>
    <row r="975" spans="4:4" x14ac:dyDescent="0.25">
      <c r="D975" s="10"/>
    </row>
    <row r="976" spans="4:4" x14ac:dyDescent="0.25">
      <c r="D976" s="10"/>
    </row>
    <row r="977" spans="4:4" x14ac:dyDescent="0.25">
      <c r="D977" s="10"/>
    </row>
    <row r="978" spans="4:4" x14ac:dyDescent="0.25">
      <c r="D978" s="10"/>
    </row>
    <row r="979" spans="4:4" x14ac:dyDescent="0.25">
      <c r="D979" s="10"/>
    </row>
    <row r="980" spans="4:4" x14ac:dyDescent="0.25">
      <c r="D980" s="10"/>
    </row>
    <row r="981" spans="4:4" x14ac:dyDescent="0.25">
      <c r="D981" s="10"/>
    </row>
    <row r="982" spans="4:4" x14ac:dyDescent="0.25">
      <c r="D982" s="10"/>
    </row>
    <row r="983" spans="4:4" x14ac:dyDescent="0.25">
      <c r="D983" s="10"/>
    </row>
    <row r="984" spans="4:4" x14ac:dyDescent="0.25">
      <c r="D984" s="10"/>
    </row>
    <row r="985" spans="4:4" x14ac:dyDescent="0.25">
      <c r="D985" s="10"/>
    </row>
    <row r="986" spans="4:4" x14ac:dyDescent="0.25">
      <c r="D986" s="10"/>
    </row>
    <row r="987" spans="4:4" x14ac:dyDescent="0.25">
      <c r="D987" s="10"/>
    </row>
    <row r="988" spans="4:4" x14ac:dyDescent="0.25">
      <c r="D988" s="10"/>
    </row>
    <row r="989" spans="4:4" x14ac:dyDescent="0.25">
      <c r="D989" s="10"/>
    </row>
    <row r="990" spans="4:4" x14ac:dyDescent="0.25">
      <c r="D990" s="10"/>
    </row>
    <row r="991" spans="4:4" x14ac:dyDescent="0.25">
      <c r="D991" s="10"/>
    </row>
    <row r="992" spans="4:4" x14ac:dyDescent="0.25">
      <c r="D992" s="10"/>
    </row>
    <row r="993" spans="4:4" x14ac:dyDescent="0.25">
      <c r="D993" s="10"/>
    </row>
    <row r="994" spans="4:4" x14ac:dyDescent="0.25">
      <c r="D994" s="10"/>
    </row>
    <row r="995" spans="4:4" x14ac:dyDescent="0.25">
      <c r="D995" s="10"/>
    </row>
    <row r="996" spans="4:4" x14ac:dyDescent="0.25">
      <c r="D996" s="10"/>
    </row>
    <row r="997" spans="4:4" x14ac:dyDescent="0.25">
      <c r="D997" s="10"/>
    </row>
    <row r="998" spans="4:4" x14ac:dyDescent="0.25">
      <c r="D998" s="10"/>
    </row>
    <row r="999" spans="4:4" x14ac:dyDescent="0.25">
      <c r="D999" s="10"/>
    </row>
    <row r="1000" spans="4:4" x14ac:dyDescent="0.25">
      <c r="D1000" s="10"/>
    </row>
    <row r="1001" spans="4:4" x14ac:dyDescent="0.25">
      <c r="D1001" s="10"/>
    </row>
    <row r="1002" spans="4:4" x14ac:dyDescent="0.25">
      <c r="D1002" s="10"/>
    </row>
    <row r="1003" spans="4:4" x14ac:dyDescent="0.25">
      <c r="D1003" s="10"/>
    </row>
    <row r="1004" spans="4:4" x14ac:dyDescent="0.25">
      <c r="D1004" s="10"/>
    </row>
    <row r="1005" spans="4:4" x14ac:dyDescent="0.25">
      <c r="D1005" s="10"/>
    </row>
    <row r="1006" spans="4:4" x14ac:dyDescent="0.25">
      <c r="D1006" s="10"/>
    </row>
    <row r="1007" spans="4:4" x14ac:dyDescent="0.25">
      <c r="D1007" s="10"/>
    </row>
    <row r="1008" spans="4:4" x14ac:dyDescent="0.25">
      <c r="D1008" s="10"/>
    </row>
    <row r="1009" spans="4:4" x14ac:dyDescent="0.25">
      <c r="D1009" s="10"/>
    </row>
    <row r="1010" spans="4:4" x14ac:dyDescent="0.25">
      <c r="D1010" s="10"/>
    </row>
    <row r="1011" spans="4:4" x14ac:dyDescent="0.25">
      <c r="D1011" s="10"/>
    </row>
    <row r="1012" spans="4:4" x14ac:dyDescent="0.25">
      <c r="D1012" s="10"/>
    </row>
    <row r="1013" spans="4:4" x14ac:dyDescent="0.25">
      <c r="D1013" s="10"/>
    </row>
    <row r="1014" spans="4:4" x14ac:dyDescent="0.25">
      <c r="D1014" s="10"/>
    </row>
    <row r="1015" spans="4:4" x14ac:dyDescent="0.25">
      <c r="D1015" s="10"/>
    </row>
    <row r="1016" spans="4:4" x14ac:dyDescent="0.25">
      <c r="D1016" s="10"/>
    </row>
    <row r="1017" spans="4:4" x14ac:dyDescent="0.25">
      <c r="D1017" s="10"/>
    </row>
    <row r="1018" spans="4:4" x14ac:dyDescent="0.25">
      <c r="D1018" s="10"/>
    </row>
    <row r="1019" spans="4:4" x14ac:dyDescent="0.25">
      <c r="D1019" s="10"/>
    </row>
    <row r="1020" spans="4:4" x14ac:dyDescent="0.25">
      <c r="D1020" s="10"/>
    </row>
    <row r="1021" spans="4:4" x14ac:dyDescent="0.25">
      <c r="D1021" s="10"/>
    </row>
    <row r="1022" spans="4:4" x14ac:dyDescent="0.25">
      <c r="D1022" s="10"/>
    </row>
    <row r="1023" spans="4:4" x14ac:dyDescent="0.25">
      <c r="D1023" s="10"/>
    </row>
    <row r="1024" spans="4:4" x14ac:dyDescent="0.25">
      <c r="D1024" s="10"/>
    </row>
    <row r="1025" spans="4:4" x14ac:dyDescent="0.25">
      <c r="D1025" s="10"/>
    </row>
    <row r="1026" spans="4:4" x14ac:dyDescent="0.25">
      <c r="D1026" s="10"/>
    </row>
    <row r="1027" spans="4:4" x14ac:dyDescent="0.25">
      <c r="D1027" s="10"/>
    </row>
    <row r="1028" spans="4:4" x14ac:dyDescent="0.25">
      <c r="D1028" s="10"/>
    </row>
    <row r="1029" spans="4:4" x14ac:dyDescent="0.25">
      <c r="D1029" s="10"/>
    </row>
    <row r="1030" spans="4:4" x14ac:dyDescent="0.25">
      <c r="D1030" s="10"/>
    </row>
    <row r="1031" spans="4:4" x14ac:dyDescent="0.25">
      <c r="D1031" s="10"/>
    </row>
    <row r="1032" spans="4:4" x14ac:dyDescent="0.25">
      <c r="D1032" s="10"/>
    </row>
    <row r="1033" spans="4:4" x14ac:dyDescent="0.25">
      <c r="D1033" s="10"/>
    </row>
    <row r="1034" spans="4:4" x14ac:dyDescent="0.25">
      <c r="D1034" s="10"/>
    </row>
    <row r="1035" spans="4:4" x14ac:dyDescent="0.25">
      <c r="D1035" s="10"/>
    </row>
    <row r="1036" spans="4:4" x14ac:dyDescent="0.25">
      <c r="D1036" s="10"/>
    </row>
    <row r="1037" spans="4:4" x14ac:dyDescent="0.25">
      <c r="D1037" s="10"/>
    </row>
    <row r="1038" spans="4:4" x14ac:dyDescent="0.25">
      <c r="D1038" s="10"/>
    </row>
    <row r="1039" spans="4:4" x14ac:dyDescent="0.25">
      <c r="D1039" s="10"/>
    </row>
    <row r="1040" spans="4:4" x14ac:dyDescent="0.25">
      <c r="D1040" s="10"/>
    </row>
    <row r="1041" spans="4:4" x14ac:dyDescent="0.25">
      <c r="D1041" s="10"/>
    </row>
    <row r="1042" spans="4:4" x14ac:dyDescent="0.25">
      <c r="D1042" s="10"/>
    </row>
    <row r="1043" spans="4:4" x14ac:dyDescent="0.25">
      <c r="D1043" s="10"/>
    </row>
    <row r="1044" spans="4:4" x14ac:dyDescent="0.25">
      <c r="D1044" s="10"/>
    </row>
    <row r="1045" spans="4:4" x14ac:dyDescent="0.25">
      <c r="D1045" s="10"/>
    </row>
    <row r="1046" spans="4:4" x14ac:dyDescent="0.25">
      <c r="D1046" s="10"/>
    </row>
    <row r="1047" spans="4:4" x14ac:dyDescent="0.25">
      <c r="D1047" s="10"/>
    </row>
    <row r="1048" spans="4:4" x14ac:dyDescent="0.25">
      <c r="D1048" s="10"/>
    </row>
    <row r="1049" spans="4:4" x14ac:dyDescent="0.25">
      <c r="D1049" s="10"/>
    </row>
    <row r="1050" spans="4:4" x14ac:dyDescent="0.25">
      <c r="D1050" s="10"/>
    </row>
    <row r="1051" spans="4:4" x14ac:dyDescent="0.25">
      <c r="D1051" s="10"/>
    </row>
    <row r="1052" spans="4:4" x14ac:dyDescent="0.25">
      <c r="D1052" s="10"/>
    </row>
    <row r="1053" spans="4:4" x14ac:dyDescent="0.25">
      <c r="D1053" s="10"/>
    </row>
    <row r="1054" spans="4:4" x14ac:dyDescent="0.25">
      <c r="D1054" s="10"/>
    </row>
    <row r="1055" spans="4:4" x14ac:dyDescent="0.25">
      <c r="D1055" s="10"/>
    </row>
    <row r="1056" spans="4:4" x14ac:dyDescent="0.25">
      <c r="D1056" s="10"/>
    </row>
    <row r="1057" spans="4:4" x14ac:dyDescent="0.25">
      <c r="D1057" s="10"/>
    </row>
    <row r="1058" spans="4:4" x14ac:dyDescent="0.25">
      <c r="D1058" s="10"/>
    </row>
    <row r="1059" spans="4:4" x14ac:dyDescent="0.25">
      <c r="D1059" s="10"/>
    </row>
    <row r="1060" spans="4:4" x14ac:dyDescent="0.25">
      <c r="D1060" s="10"/>
    </row>
    <row r="1061" spans="4:4" x14ac:dyDescent="0.25">
      <c r="D1061" s="10"/>
    </row>
    <row r="1062" spans="4:4" x14ac:dyDescent="0.25">
      <c r="D1062" s="10"/>
    </row>
    <row r="1063" spans="4:4" x14ac:dyDescent="0.25">
      <c r="D1063" s="10"/>
    </row>
    <row r="1064" spans="4:4" x14ac:dyDescent="0.25">
      <c r="D1064" s="10"/>
    </row>
    <row r="1065" spans="4:4" x14ac:dyDescent="0.25">
      <c r="D1065" s="10"/>
    </row>
    <row r="1066" spans="4:4" x14ac:dyDescent="0.25">
      <c r="D1066" s="10"/>
    </row>
    <row r="1067" spans="4:4" x14ac:dyDescent="0.25">
      <c r="D1067" s="10"/>
    </row>
    <row r="1068" spans="4:4" x14ac:dyDescent="0.25">
      <c r="D1068" s="10"/>
    </row>
    <row r="1069" spans="4:4" x14ac:dyDescent="0.25">
      <c r="D1069" s="10"/>
    </row>
    <row r="1070" spans="4:4" x14ac:dyDescent="0.25">
      <c r="D1070" s="10"/>
    </row>
    <row r="1071" spans="4:4" x14ac:dyDescent="0.25">
      <c r="D1071" s="10"/>
    </row>
    <row r="1072" spans="4:4" x14ac:dyDescent="0.25">
      <c r="D1072" s="10"/>
    </row>
    <row r="1073" spans="4:4" x14ac:dyDescent="0.25">
      <c r="D1073" s="10"/>
    </row>
    <row r="1074" spans="4:4" x14ac:dyDescent="0.25">
      <c r="D1074" s="10"/>
    </row>
    <row r="1075" spans="4:4" x14ac:dyDescent="0.25">
      <c r="D1075" s="10"/>
    </row>
    <row r="1076" spans="4:4" x14ac:dyDescent="0.25">
      <c r="D1076" s="10"/>
    </row>
    <row r="1077" spans="4:4" x14ac:dyDescent="0.25">
      <c r="D1077" s="10"/>
    </row>
    <row r="1078" spans="4:4" x14ac:dyDescent="0.25">
      <c r="D1078" s="10"/>
    </row>
    <row r="1079" spans="4:4" x14ac:dyDescent="0.25">
      <c r="D1079" s="10"/>
    </row>
    <row r="1080" spans="4:4" x14ac:dyDescent="0.25">
      <c r="D1080" s="10"/>
    </row>
    <row r="1081" spans="4:4" x14ac:dyDescent="0.25">
      <c r="D1081" s="10"/>
    </row>
    <row r="1082" spans="4:4" x14ac:dyDescent="0.25">
      <c r="D1082" s="10"/>
    </row>
    <row r="1083" spans="4:4" x14ac:dyDescent="0.25">
      <c r="D1083" s="10"/>
    </row>
    <row r="1084" spans="4:4" x14ac:dyDescent="0.25">
      <c r="D1084" s="10"/>
    </row>
    <row r="1085" spans="4:4" x14ac:dyDescent="0.25">
      <c r="D1085" s="10"/>
    </row>
    <row r="1086" spans="4:4" x14ac:dyDescent="0.25">
      <c r="D1086" s="10"/>
    </row>
    <row r="1087" spans="4:4" x14ac:dyDescent="0.25">
      <c r="D1087" s="10"/>
    </row>
    <row r="1088" spans="4:4" x14ac:dyDescent="0.25">
      <c r="D1088" s="10"/>
    </row>
    <row r="1089" spans="4:4" x14ac:dyDescent="0.25">
      <c r="D1089" s="10"/>
    </row>
    <row r="1090" spans="4:4" x14ac:dyDescent="0.25">
      <c r="D1090" s="10"/>
    </row>
    <row r="1091" spans="4:4" x14ac:dyDescent="0.25">
      <c r="D1091" s="10"/>
    </row>
    <row r="1092" spans="4:4" x14ac:dyDescent="0.25">
      <c r="D1092" s="10"/>
    </row>
    <row r="1093" spans="4:4" x14ac:dyDescent="0.25">
      <c r="D1093" s="10"/>
    </row>
    <row r="1094" spans="4:4" x14ac:dyDescent="0.25">
      <c r="D1094" s="10"/>
    </row>
    <row r="1095" spans="4:4" x14ac:dyDescent="0.25">
      <c r="D1095" s="10"/>
    </row>
    <row r="1096" spans="4:4" x14ac:dyDescent="0.25">
      <c r="D1096" s="10"/>
    </row>
    <row r="1097" spans="4:4" x14ac:dyDescent="0.25">
      <c r="D1097" s="10"/>
    </row>
    <row r="1098" spans="4:4" x14ac:dyDescent="0.25">
      <c r="D1098" s="10"/>
    </row>
    <row r="1099" spans="4:4" x14ac:dyDescent="0.25">
      <c r="D1099" s="10"/>
    </row>
    <row r="1100" spans="4:4" x14ac:dyDescent="0.25">
      <c r="D1100" s="10"/>
    </row>
    <row r="1101" spans="4:4" x14ac:dyDescent="0.25">
      <c r="D1101" s="10"/>
    </row>
    <row r="1102" spans="4:4" x14ac:dyDescent="0.25">
      <c r="D1102" s="10"/>
    </row>
    <row r="1103" spans="4:4" x14ac:dyDescent="0.25">
      <c r="D1103" s="10"/>
    </row>
    <row r="1104" spans="4:4" x14ac:dyDescent="0.25">
      <c r="D1104" s="10"/>
    </row>
    <row r="1105" spans="4:4" x14ac:dyDescent="0.25">
      <c r="D1105" s="10"/>
    </row>
    <row r="1106" spans="4:4" x14ac:dyDescent="0.25">
      <c r="D1106" s="10"/>
    </row>
    <row r="1107" spans="4:4" x14ac:dyDescent="0.25">
      <c r="D1107" s="10"/>
    </row>
    <row r="1108" spans="4:4" x14ac:dyDescent="0.25">
      <c r="D1108" s="10"/>
    </row>
    <row r="1109" spans="4:4" x14ac:dyDescent="0.25">
      <c r="D1109" s="10"/>
    </row>
    <row r="1110" spans="4:4" x14ac:dyDescent="0.25">
      <c r="D1110" s="10"/>
    </row>
    <row r="1111" spans="4:4" x14ac:dyDescent="0.25">
      <c r="D1111" s="10"/>
    </row>
    <row r="1112" spans="4:4" x14ac:dyDescent="0.25">
      <c r="D1112" s="10"/>
    </row>
    <row r="1113" spans="4:4" x14ac:dyDescent="0.25">
      <c r="D1113" s="10"/>
    </row>
    <row r="1114" spans="4:4" x14ac:dyDescent="0.25">
      <c r="D1114" s="10"/>
    </row>
    <row r="1115" spans="4:4" x14ac:dyDescent="0.25">
      <c r="D1115" s="10"/>
    </row>
    <row r="1116" spans="4:4" x14ac:dyDescent="0.25">
      <c r="D1116" s="10"/>
    </row>
    <row r="1117" spans="4:4" x14ac:dyDescent="0.25">
      <c r="D1117" s="10"/>
    </row>
    <row r="1118" spans="4:4" x14ac:dyDescent="0.25">
      <c r="D1118" s="10"/>
    </row>
    <row r="1119" spans="4:4" x14ac:dyDescent="0.25">
      <c r="D1119" s="10"/>
    </row>
    <row r="1120" spans="4:4" x14ac:dyDescent="0.25">
      <c r="D1120" s="10"/>
    </row>
    <row r="1121" spans="4:4" x14ac:dyDescent="0.25">
      <c r="D1121" s="10"/>
    </row>
    <row r="1122" spans="4:4" x14ac:dyDescent="0.25">
      <c r="D1122" s="10"/>
    </row>
    <row r="1123" spans="4:4" x14ac:dyDescent="0.25">
      <c r="D1123" s="10"/>
    </row>
    <row r="1124" spans="4:4" x14ac:dyDescent="0.25">
      <c r="D1124" s="10"/>
    </row>
    <row r="1125" spans="4:4" x14ac:dyDescent="0.25">
      <c r="D1125" s="10"/>
    </row>
    <row r="1126" spans="4:4" x14ac:dyDescent="0.25">
      <c r="D1126" s="10"/>
    </row>
    <row r="1127" spans="4:4" x14ac:dyDescent="0.25">
      <c r="D1127" s="10"/>
    </row>
    <row r="1128" spans="4:4" x14ac:dyDescent="0.25">
      <c r="D1128" s="10"/>
    </row>
    <row r="1129" spans="4:4" x14ac:dyDescent="0.25">
      <c r="D1129" s="10"/>
    </row>
    <row r="1130" spans="4:4" x14ac:dyDescent="0.25">
      <c r="D1130" s="10"/>
    </row>
    <row r="1131" spans="4:4" x14ac:dyDescent="0.25">
      <c r="D1131" s="10"/>
    </row>
    <row r="1132" spans="4:4" x14ac:dyDescent="0.25">
      <c r="D1132" s="10"/>
    </row>
    <row r="1133" spans="4:4" x14ac:dyDescent="0.25">
      <c r="D1133" s="10"/>
    </row>
    <row r="1134" spans="4:4" x14ac:dyDescent="0.25">
      <c r="D1134" s="10"/>
    </row>
    <row r="1135" spans="4:4" x14ac:dyDescent="0.25">
      <c r="D1135" s="10"/>
    </row>
    <row r="1136" spans="4:4" x14ac:dyDescent="0.25">
      <c r="D1136" s="10"/>
    </row>
    <row r="1137" spans="4:4" x14ac:dyDescent="0.25">
      <c r="D1137" s="10"/>
    </row>
    <row r="1138" spans="4:4" x14ac:dyDescent="0.25">
      <c r="D1138" s="10"/>
    </row>
    <row r="1139" spans="4:4" x14ac:dyDescent="0.25">
      <c r="D1139" s="10"/>
    </row>
    <row r="1140" spans="4:4" x14ac:dyDescent="0.25">
      <c r="D1140" s="10"/>
    </row>
    <row r="1141" spans="4:4" x14ac:dyDescent="0.25">
      <c r="D1141" s="10"/>
    </row>
    <row r="1142" spans="4:4" x14ac:dyDescent="0.25">
      <c r="D1142" s="10"/>
    </row>
    <row r="1143" spans="4:4" x14ac:dyDescent="0.25">
      <c r="D1143" s="10"/>
    </row>
    <row r="1144" spans="4:4" x14ac:dyDescent="0.25">
      <c r="D1144" s="10"/>
    </row>
    <row r="1145" spans="4:4" x14ac:dyDescent="0.25">
      <c r="D1145" s="10"/>
    </row>
    <row r="1146" spans="4:4" x14ac:dyDescent="0.25">
      <c r="D1146" s="10"/>
    </row>
    <row r="1147" spans="4:4" x14ac:dyDescent="0.25">
      <c r="D1147" s="10"/>
    </row>
    <row r="1148" spans="4:4" x14ac:dyDescent="0.25">
      <c r="D1148" s="10"/>
    </row>
    <row r="1149" spans="4:4" x14ac:dyDescent="0.25">
      <c r="D1149" s="10"/>
    </row>
    <row r="1150" spans="4:4" x14ac:dyDescent="0.25">
      <c r="D1150" s="10"/>
    </row>
    <row r="1151" spans="4:4" x14ac:dyDescent="0.25">
      <c r="D1151" s="10"/>
    </row>
    <row r="1152" spans="4:4" x14ac:dyDescent="0.25">
      <c r="D1152" s="10"/>
    </row>
    <row r="1153" spans="4:4" x14ac:dyDescent="0.25">
      <c r="D1153" s="10"/>
    </row>
    <row r="1154" spans="4:4" x14ac:dyDescent="0.25">
      <c r="D1154" s="10"/>
    </row>
    <row r="1155" spans="4:4" x14ac:dyDescent="0.25">
      <c r="D1155" s="10"/>
    </row>
    <row r="1156" spans="4:4" x14ac:dyDescent="0.25">
      <c r="D1156" s="10"/>
    </row>
    <row r="1157" spans="4:4" x14ac:dyDescent="0.25">
      <c r="D1157" s="10"/>
    </row>
    <row r="1158" spans="4:4" x14ac:dyDescent="0.25">
      <c r="D1158" s="10"/>
    </row>
    <row r="1159" spans="4:4" x14ac:dyDescent="0.25">
      <c r="D1159" s="10"/>
    </row>
    <row r="1160" spans="4:4" x14ac:dyDescent="0.25">
      <c r="D1160" s="10"/>
    </row>
    <row r="1161" spans="4:4" x14ac:dyDescent="0.25">
      <c r="D1161" s="10"/>
    </row>
    <row r="1162" spans="4:4" x14ac:dyDescent="0.25">
      <c r="D1162" s="10"/>
    </row>
    <row r="1163" spans="4:4" x14ac:dyDescent="0.25">
      <c r="D1163" s="10"/>
    </row>
    <row r="1164" spans="4:4" x14ac:dyDescent="0.25">
      <c r="D1164" s="10"/>
    </row>
    <row r="1165" spans="4:4" x14ac:dyDescent="0.25">
      <c r="D1165" s="10"/>
    </row>
    <row r="1166" spans="4:4" x14ac:dyDescent="0.25">
      <c r="D1166" s="10"/>
    </row>
    <row r="1167" spans="4:4" x14ac:dyDescent="0.25">
      <c r="D1167" s="10"/>
    </row>
    <row r="1168" spans="4:4" x14ac:dyDescent="0.25">
      <c r="D1168" s="10"/>
    </row>
    <row r="1169" spans="4:4" x14ac:dyDescent="0.25">
      <c r="D1169" s="10"/>
    </row>
    <row r="1170" spans="4:4" x14ac:dyDescent="0.25">
      <c r="D1170" s="10"/>
    </row>
    <row r="1171" spans="4:4" x14ac:dyDescent="0.25">
      <c r="D1171" s="10"/>
    </row>
    <row r="1172" spans="4:4" x14ac:dyDescent="0.25">
      <c r="D1172" s="10"/>
    </row>
    <row r="1173" spans="4:4" x14ac:dyDescent="0.25">
      <c r="D1173" s="10"/>
    </row>
    <row r="1174" spans="4:4" x14ac:dyDescent="0.25">
      <c r="D1174" s="10"/>
    </row>
    <row r="1175" spans="4:4" x14ac:dyDescent="0.25">
      <c r="D1175" s="10"/>
    </row>
    <row r="1176" spans="4:4" x14ac:dyDescent="0.25">
      <c r="D1176" s="10"/>
    </row>
    <row r="1177" spans="4:4" x14ac:dyDescent="0.25">
      <c r="D1177" s="10"/>
    </row>
    <row r="1178" spans="4:4" x14ac:dyDescent="0.25">
      <c r="D1178" s="10"/>
    </row>
    <row r="1179" spans="4:4" x14ac:dyDescent="0.25">
      <c r="D1179" s="10"/>
    </row>
    <row r="1180" spans="4:4" x14ac:dyDescent="0.25">
      <c r="D1180" s="10"/>
    </row>
    <row r="1181" spans="4:4" x14ac:dyDescent="0.25">
      <c r="D1181" s="10"/>
    </row>
    <row r="1182" spans="4:4" x14ac:dyDescent="0.25">
      <c r="D1182" s="10"/>
    </row>
    <row r="1183" spans="4:4" x14ac:dyDescent="0.25">
      <c r="D1183" s="10"/>
    </row>
    <row r="1184" spans="4:4" x14ac:dyDescent="0.25">
      <c r="D1184" s="10"/>
    </row>
    <row r="1185" spans="4:4" x14ac:dyDescent="0.25">
      <c r="D1185" s="10"/>
    </row>
    <row r="1186" spans="4:4" x14ac:dyDescent="0.25">
      <c r="D1186" s="10"/>
    </row>
    <row r="1187" spans="4:4" x14ac:dyDescent="0.25">
      <c r="D1187" s="10"/>
    </row>
    <row r="1188" spans="4:4" x14ac:dyDescent="0.25">
      <c r="D1188" s="10"/>
    </row>
    <row r="1189" spans="4:4" x14ac:dyDescent="0.25">
      <c r="D1189" s="10"/>
    </row>
    <row r="1190" spans="4:4" x14ac:dyDescent="0.25">
      <c r="D1190" s="10"/>
    </row>
    <row r="1191" spans="4:4" x14ac:dyDescent="0.25">
      <c r="D1191" s="10"/>
    </row>
    <row r="1192" spans="4:4" x14ac:dyDescent="0.25">
      <c r="D1192" s="10"/>
    </row>
    <row r="1193" spans="4:4" x14ac:dyDescent="0.25">
      <c r="D1193" s="10"/>
    </row>
    <row r="1194" spans="4:4" x14ac:dyDescent="0.25">
      <c r="D1194" s="10"/>
    </row>
    <row r="1195" spans="4:4" x14ac:dyDescent="0.25">
      <c r="D1195" s="10"/>
    </row>
    <row r="1196" spans="4:4" x14ac:dyDescent="0.25">
      <c r="D1196" s="10"/>
    </row>
    <row r="1197" spans="4:4" x14ac:dyDescent="0.25">
      <c r="D1197" s="10"/>
    </row>
    <row r="1198" spans="4:4" x14ac:dyDescent="0.25">
      <c r="D1198" s="10"/>
    </row>
    <row r="1199" spans="4:4" x14ac:dyDescent="0.25">
      <c r="D1199" s="10"/>
    </row>
    <row r="1200" spans="4:4" x14ac:dyDescent="0.25">
      <c r="D1200" s="10"/>
    </row>
    <row r="1201" spans="4:4" x14ac:dyDescent="0.25">
      <c r="D1201" s="10"/>
    </row>
    <row r="1202" spans="4:4" x14ac:dyDescent="0.25">
      <c r="D1202" s="10"/>
    </row>
    <row r="1203" spans="4:4" x14ac:dyDescent="0.25">
      <c r="D1203" s="10"/>
    </row>
    <row r="1204" spans="4:4" x14ac:dyDescent="0.25">
      <c r="D1204" s="10"/>
    </row>
    <row r="1205" spans="4:4" x14ac:dyDescent="0.25">
      <c r="D1205" s="10"/>
    </row>
    <row r="1206" spans="4:4" x14ac:dyDescent="0.25">
      <c r="D1206" s="10"/>
    </row>
    <row r="1207" spans="4:4" x14ac:dyDescent="0.25">
      <c r="D1207" s="10"/>
    </row>
    <row r="1208" spans="4:4" x14ac:dyDescent="0.25">
      <c r="D1208" s="10"/>
    </row>
    <row r="1209" spans="4:4" x14ac:dyDescent="0.25">
      <c r="D1209" s="10"/>
    </row>
    <row r="1210" spans="4:4" x14ac:dyDescent="0.25">
      <c r="D1210" s="10"/>
    </row>
    <row r="1211" spans="4:4" x14ac:dyDescent="0.25">
      <c r="D1211" s="10"/>
    </row>
    <row r="1212" spans="4:4" x14ac:dyDescent="0.25">
      <c r="D1212" s="10"/>
    </row>
    <row r="1213" spans="4:4" x14ac:dyDescent="0.25">
      <c r="D1213" s="10"/>
    </row>
    <row r="1214" spans="4:4" x14ac:dyDescent="0.25">
      <c r="D1214" s="10"/>
    </row>
    <row r="1215" spans="4:4" x14ac:dyDescent="0.25">
      <c r="D1215" s="10"/>
    </row>
    <row r="1216" spans="4:4" x14ac:dyDescent="0.25">
      <c r="D1216" s="10"/>
    </row>
    <row r="1217" spans="4:4" x14ac:dyDescent="0.25">
      <c r="D1217" s="10"/>
    </row>
    <row r="1218" spans="4:4" x14ac:dyDescent="0.25">
      <c r="D1218" s="10"/>
    </row>
    <row r="1219" spans="4:4" x14ac:dyDescent="0.25">
      <c r="D1219" s="10"/>
    </row>
    <row r="1220" spans="4:4" x14ac:dyDescent="0.25">
      <c r="D1220" s="10"/>
    </row>
    <row r="1221" spans="4:4" x14ac:dyDescent="0.25">
      <c r="D1221" s="10"/>
    </row>
    <row r="1222" spans="4:4" x14ac:dyDescent="0.25">
      <c r="D1222" s="10"/>
    </row>
    <row r="1223" spans="4:4" x14ac:dyDescent="0.25">
      <c r="D1223" s="10"/>
    </row>
    <row r="1224" spans="4:4" x14ac:dyDescent="0.25">
      <c r="D1224" s="10"/>
    </row>
    <row r="1225" spans="4:4" x14ac:dyDescent="0.25">
      <c r="D1225" s="10"/>
    </row>
    <row r="1226" spans="4:4" x14ac:dyDescent="0.25">
      <c r="D1226" s="10"/>
    </row>
    <row r="1227" spans="4:4" x14ac:dyDescent="0.25">
      <c r="D1227" s="10"/>
    </row>
    <row r="1228" spans="4:4" x14ac:dyDescent="0.25">
      <c r="D1228" s="10"/>
    </row>
    <row r="1229" spans="4:4" x14ac:dyDescent="0.25">
      <c r="D1229" s="10"/>
    </row>
    <row r="1230" spans="4:4" x14ac:dyDescent="0.25">
      <c r="D1230" s="10"/>
    </row>
    <row r="1231" spans="4:4" x14ac:dyDescent="0.25">
      <c r="D1231" s="10"/>
    </row>
    <row r="1232" spans="4:4" x14ac:dyDescent="0.25">
      <c r="D1232" s="10"/>
    </row>
    <row r="1233" spans="4:4" x14ac:dyDescent="0.25">
      <c r="D1233" s="10"/>
    </row>
    <row r="1234" spans="4:4" x14ac:dyDescent="0.25">
      <c r="D1234" s="10"/>
    </row>
    <row r="1235" spans="4:4" x14ac:dyDescent="0.25">
      <c r="D1235" s="10"/>
    </row>
    <row r="1236" spans="4:4" x14ac:dyDescent="0.25">
      <c r="D1236" s="10"/>
    </row>
    <row r="1237" spans="4:4" x14ac:dyDescent="0.25">
      <c r="D1237" s="10"/>
    </row>
    <row r="1238" spans="4:4" x14ac:dyDescent="0.25">
      <c r="D1238" s="10"/>
    </row>
    <row r="1239" spans="4:4" x14ac:dyDescent="0.25">
      <c r="D1239" s="10"/>
    </row>
    <row r="1240" spans="4:4" x14ac:dyDescent="0.25">
      <c r="D1240" s="10"/>
    </row>
    <row r="1241" spans="4:4" x14ac:dyDescent="0.25">
      <c r="D1241" s="10"/>
    </row>
    <row r="1242" spans="4:4" x14ac:dyDescent="0.25">
      <c r="D1242" s="10"/>
    </row>
    <row r="1243" spans="4:4" x14ac:dyDescent="0.25">
      <c r="D1243" s="10"/>
    </row>
    <row r="1244" spans="4:4" x14ac:dyDescent="0.25">
      <c r="D1244" s="10"/>
    </row>
    <row r="1245" spans="4:4" x14ac:dyDescent="0.25">
      <c r="D1245" s="10"/>
    </row>
    <row r="1246" spans="4:4" x14ac:dyDescent="0.25">
      <c r="D1246" s="10"/>
    </row>
    <row r="1247" spans="4:4" x14ac:dyDescent="0.25">
      <c r="D1247" s="10"/>
    </row>
    <row r="1248" spans="4:4" x14ac:dyDescent="0.25">
      <c r="D1248" s="10"/>
    </row>
    <row r="1249" spans="4:4" x14ac:dyDescent="0.25">
      <c r="D1249" s="10"/>
    </row>
    <row r="1250" spans="4:4" x14ac:dyDescent="0.25">
      <c r="D1250" s="10"/>
    </row>
    <row r="1251" spans="4:4" x14ac:dyDescent="0.25">
      <c r="D1251" s="10"/>
    </row>
    <row r="1252" spans="4:4" x14ac:dyDescent="0.25">
      <c r="D1252" s="10"/>
    </row>
    <row r="1253" spans="4:4" x14ac:dyDescent="0.25">
      <c r="D1253" s="10"/>
    </row>
    <row r="1254" spans="4:4" x14ac:dyDescent="0.25">
      <c r="D1254" s="10"/>
    </row>
    <row r="1255" spans="4:4" x14ac:dyDescent="0.25">
      <c r="D1255" s="10"/>
    </row>
    <row r="1256" spans="4:4" x14ac:dyDescent="0.25">
      <c r="D1256" s="10"/>
    </row>
    <row r="1257" spans="4:4" x14ac:dyDescent="0.25">
      <c r="D1257" s="10"/>
    </row>
    <row r="1258" spans="4:4" x14ac:dyDescent="0.25">
      <c r="D1258" s="10"/>
    </row>
    <row r="1259" spans="4:4" x14ac:dyDescent="0.25">
      <c r="D1259" s="10"/>
    </row>
    <row r="1260" spans="4:4" x14ac:dyDescent="0.25">
      <c r="D1260" s="10"/>
    </row>
    <row r="1261" spans="4:4" x14ac:dyDescent="0.25">
      <c r="D1261" s="10"/>
    </row>
    <row r="1262" spans="4:4" x14ac:dyDescent="0.25">
      <c r="D1262" s="10"/>
    </row>
    <row r="1263" spans="4:4" x14ac:dyDescent="0.25">
      <c r="D1263" s="10"/>
    </row>
    <row r="1264" spans="4:4" x14ac:dyDescent="0.25">
      <c r="D1264" s="10"/>
    </row>
    <row r="1265" spans="4:4" x14ac:dyDescent="0.25">
      <c r="D1265" s="10"/>
    </row>
    <row r="1266" spans="4:4" x14ac:dyDescent="0.25">
      <c r="D1266" s="10"/>
    </row>
    <row r="1267" spans="4:4" x14ac:dyDescent="0.25">
      <c r="D1267" s="10"/>
    </row>
    <row r="1268" spans="4:4" x14ac:dyDescent="0.25">
      <c r="D1268" s="10"/>
    </row>
    <row r="1269" spans="4:4" x14ac:dyDescent="0.25">
      <c r="D1269" s="10"/>
    </row>
    <row r="1270" spans="4:4" x14ac:dyDescent="0.25">
      <c r="D1270" s="10"/>
    </row>
    <row r="1271" spans="4:4" x14ac:dyDescent="0.25">
      <c r="D1271" s="10"/>
    </row>
    <row r="1272" spans="4:4" x14ac:dyDescent="0.25">
      <c r="D1272" s="10"/>
    </row>
    <row r="1273" spans="4:4" x14ac:dyDescent="0.25">
      <c r="D1273" s="10"/>
    </row>
    <row r="1274" spans="4:4" x14ac:dyDescent="0.25">
      <c r="D1274" s="10"/>
    </row>
    <row r="1275" spans="4:4" x14ac:dyDescent="0.25">
      <c r="D1275" s="10"/>
    </row>
    <row r="1276" spans="4:4" x14ac:dyDescent="0.25">
      <c r="D1276" s="10"/>
    </row>
    <row r="1277" spans="4:4" x14ac:dyDescent="0.25">
      <c r="D1277" s="10"/>
    </row>
    <row r="1278" spans="4:4" x14ac:dyDescent="0.25">
      <c r="D1278" s="10"/>
    </row>
    <row r="1279" spans="4:4" x14ac:dyDescent="0.25">
      <c r="D1279" s="10"/>
    </row>
    <row r="1280" spans="4:4" x14ac:dyDescent="0.25">
      <c r="D1280" s="10"/>
    </row>
    <row r="1281" spans="4:4" x14ac:dyDescent="0.25">
      <c r="D1281" s="10"/>
    </row>
    <row r="1282" spans="4:4" x14ac:dyDescent="0.25">
      <c r="D1282" s="10"/>
    </row>
    <row r="1283" spans="4:4" x14ac:dyDescent="0.25">
      <c r="D1283" s="10"/>
    </row>
    <row r="1284" spans="4:4" x14ac:dyDescent="0.25">
      <c r="D1284" s="10"/>
    </row>
    <row r="1285" spans="4:4" x14ac:dyDescent="0.25">
      <c r="D1285" s="10"/>
    </row>
    <row r="1286" spans="4:4" x14ac:dyDescent="0.25">
      <c r="D1286" s="10"/>
    </row>
    <row r="1287" spans="4:4" x14ac:dyDescent="0.25">
      <c r="D1287" s="10"/>
    </row>
    <row r="1288" spans="4:4" x14ac:dyDescent="0.25">
      <c r="D1288" s="10"/>
    </row>
    <row r="1289" spans="4:4" x14ac:dyDescent="0.25">
      <c r="D1289" s="10"/>
    </row>
    <row r="1290" spans="4:4" x14ac:dyDescent="0.25">
      <c r="D1290" s="10"/>
    </row>
    <row r="1291" spans="4:4" x14ac:dyDescent="0.25">
      <c r="D1291" s="10"/>
    </row>
    <row r="1292" spans="4:4" x14ac:dyDescent="0.25">
      <c r="D1292" s="10"/>
    </row>
    <row r="1293" spans="4:4" x14ac:dyDescent="0.25">
      <c r="D1293" s="10"/>
    </row>
    <row r="1294" spans="4:4" x14ac:dyDescent="0.25">
      <c r="D1294" s="10"/>
    </row>
    <row r="1295" spans="4:4" x14ac:dyDescent="0.25">
      <c r="D1295" s="10"/>
    </row>
    <row r="1296" spans="4:4" x14ac:dyDescent="0.25">
      <c r="D1296" s="10"/>
    </row>
    <row r="1297" spans="4:4" x14ac:dyDescent="0.25">
      <c r="D1297" s="10"/>
    </row>
    <row r="1298" spans="4:4" x14ac:dyDescent="0.25">
      <c r="D1298" s="10"/>
    </row>
    <row r="1299" spans="4:4" x14ac:dyDescent="0.25">
      <c r="D1299" s="10"/>
    </row>
    <row r="1300" spans="4:4" x14ac:dyDescent="0.25">
      <c r="D1300" s="10"/>
    </row>
    <row r="1301" spans="4:4" x14ac:dyDescent="0.25">
      <c r="D1301" s="10"/>
    </row>
    <row r="1302" spans="4:4" x14ac:dyDescent="0.25">
      <c r="D1302" s="10"/>
    </row>
    <row r="1303" spans="4:4" x14ac:dyDescent="0.25">
      <c r="D1303" s="10"/>
    </row>
    <row r="1304" spans="4:4" x14ac:dyDescent="0.25">
      <c r="D1304" s="10"/>
    </row>
    <row r="1305" spans="4:4" x14ac:dyDescent="0.25">
      <c r="D1305" s="10"/>
    </row>
    <row r="1306" spans="4:4" x14ac:dyDescent="0.25">
      <c r="D1306" s="10"/>
    </row>
    <row r="1307" spans="4:4" x14ac:dyDescent="0.25">
      <c r="D1307" s="10"/>
    </row>
    <row r="1308" spans="4:4" x14ac:dyDescent="0.25">
      <c r="D1308" s="10"/>
    </row>
    <row r="1309" spans="4:4" x14ac:dyDescent="0.25">
      <c r="D1309" s="10"/>
    </row>
    <row r="1310" spans="4:4" x14ac:dyDescent="0.25">
      <c r="D1310" s="10"/>
    </row>
    <row r="1311" spans="4:4" x14ac:dyDescent="0.25">
      <c r="D1311" s="10"/>
    </row>
    <row r="1312" spans="4:4" x14ac:dyDescent="0.25">
      <c r="D1312" s="10"/>
    </row>
    <row r="1313" spans="4:4" x14ac:dyDescent="0.25">
      <c r="D1313" s="10"/>
    </row>
    <row r="1314" spans="4:4" x14ac:dyDescent="0.25">
      <c r="D1314" s="10"/>
    </row>
    <row r="1315" spans="4:4" x14ac:dyDescent="0.25">
      <c r="D1315" s="10"/>
    </row>
    <row r="1316" spans="4:4" x14ac:dyDescent="0.25">
      <c r="D1316" s="10"/>
    </row>
    <row r="1317" spans="4:4" x14ac:dyDescent="0.25">
      <c r="D1317" s="10"/>
    </row>
    <row r="1318" spans="4:4" x14ac:dyDescent="0.25">
      <c r="D1318" s="10"/>
    </row>
    <row r="1319" spans="4:4" x14ac:dyDescent="0.25">
      <c r="D1319" s="10"/>
    </row>
    <row r="1320" spans="4:4" x14ac:dyDescent="0.25">
      <c r="D1320" s="10"/>
    </row>
    <row r="1321" spans="4:4" x14ac:dyDescent="0.25">
      <c r="D1321" s="10"/>
    </row>
    <row r="1322" spans="4:4" x14ac:dyDescent="0.25">
      <c r="D1322" s="10"/>
    </row>
    <row r="1323" spans="4:4" x14ac:dyDescent="0.25">
      <c r="D1323" s="10"/>
    </row>
    <row r="1324" spans="4:4" x14ac:dyDescent="0.25">
      <c r="D1324" s="10"/>
    </row>
    <row r="1325" spans="4:4" x14ac:dyDescent="0.25">
      <c r="D1325" s="10"/>
    </row>
    <row r="1326" spans="4:4" x14ac:dyDescent="0.25">
      <c r="D1326" s="10"/>
    </row>
    <row r="1327" spans="4:4" x14ac:dyDescent="0.25">
      <c r="D1327" s="10"/>
    </row>
    <row r="1328" spans="4:4" x14ac:dyDescent="0.25">
      <c r="D1328" s="10"/>
    </row>
    <row r="1329" spans="4:4" x14ac:dyDescent="0.25">
      <c r="D1329" s="10"/>
    </row>
    <row r="1330" spans="4:4" x14ac:dyDescent="0.25">
      <c r="D1330" s="10"/>
    </row>
    <row r="1331" spans="4:4" x14ac:dyDescent="0.25">
      <c r="D1331" s="10"/>
    </row>
    <row r="1332" spans="4:4" x14ac:dyDescent="0.25">
      <c r="D1332" s="10"/>
    </row>
    <row r="1333" spans="4:4" x14ac:dyDescent="0.25">
      <c r="D1333" s="10"/>
    </row>
    <row r="1334" spans="4:4" x14ac:dyDescent="0.25">
      <c r="D1334" s="10"/>
    </row>
    <row r="1335" spans="4:4" x14ac:dyDescent="0.25">
      <c r="D1335" s="10"/>
    </row>
    <row r="1336" spans="4:4" x14ac:dyDescent="0.25">
      <c r="D1336" s="10"/>
    </row>
    <row r="1337" spans="4:4" x14ac:dyDescent="0.25">
      <c r="D1337" s="10"/>
    </row>
    <row r="1338" spans="4:4" x14ac:dyDescent="0.25">
      <c r="D1338" s="10"/>
    </row>
    <row r="1339" spans="4:4" x14ac:dyDescent="0.25">
      <c r="D1339" s="10"/>
    </row>
    <row r="1340" spans="4:4" x14ac:dyDescent="0.25">
      <c r="D1340" s="10"/>
    </row>
    <row r="1341" spans="4:4" x14ac:dyDescent="0.25">
      <c r="D1341" s="10"/>
    </row>
    <row r="1342" spans="4:4" x14ac:dyDescent="0.25">
      <c r="D1342" s="10"/>
    </row>
    <row r="1343" spans="4:4" x14ac:dyDescent="0.25">
      <c r="D1343" s="10"/>
    </row>
    <row r="1344" spans="4:4" x14ac:dyDescent="0.25">
      <c r="D1344" s="10"/>
    </row>
    <row r="1345" spans="4:4" x14ac:dyDescent="0.25">
      <c r="D1345" s="10"/>
    </row>
    <row r="1346" spans="4:4" x14ac:dyDescent="0.25">
      <c r="D1346" s="10"/>
    </row>
    <row r="1347" spans="4:4" x14ac:dyDescent="0.25">
      <c r="D1347" s="10"/>
    </row>
    <row r="1348" spans="4:4" x14ac:dyDescent="0.25">
      <c r="D1348" s="10"/>
    </row>
    <row r="1349" spans="4:4" x14ac:dyDescent="0.25">
      <c r="D1349" s="10"/>
    </row>
    <row r="1350" spans="4:4" x14ac:dyDescent="0.25">
      <c r="D1350" s="10"/>
    </row>
    <row r="1351" spans="4:4" x14ac:dyDescent="0.25">
      <c r="D1351" s="10"/>
    </row>
    <row r="1352" spans="4:4" x14ac:dyDescent="0.25">
      <c r="D1352" s="10"/>
    </row>
    <row r="1353" spans="4:4" x14ac:dyDescent="0.25">
      <c r="D1353" s="10"/>
    </row>
    <row r="1354" spans="4:4" x14ac:dyDescent="0.25">
      <c r="D1354" s="10"/>
    </row>
    <row r="1355" spans="4:4" x14ac:dyDescent="0.25">
      <c r="D1355" s="10"/>
    </row>
    <row r="1356" spans="4:4" x14ac:dyDescent="0.25">
      <c r="D1356" s="10"/>
    </row>
    <row r="1357" spans="4:4" x14ac:dyDescent="0.25">
      <c r="D1357" s="10"/>
    </row>
    <row r="1358" spans="4:4" x14ac:dyDescent="0.25">
      <c r="D1358" s="10"/>
    </row>
    <row r="1359" spans="4:4" x14ac:dyDescent="0.25">
      <c r="D1359" s="10"/>
    </row>
    <row r="1360" spans="4:4" x14ac:dyDescent="0.25">
      <c r="D1360" s="10"/>
    </row>
    <row r="1361" spans="4:4" x14ac:dyDescent="0.25">
      <c r="D1361" s="10"/>
    </row>
    <row r="1362" spans="4:4" x14ac:dyDescent="0.25">
      <c r="D1362" s="10"/>
    </row>
    <row r="1363" spans="4:4" x14ac:dyDescent="0.25">
      <c r="D1363" s="10"/>
    </row>
    <row r="1364" spans="4:4" x14ac:dyDescent="0.25">
      <c r="D1364" s="10"/>
    </row>
    <row r="1365" spans="4:4" x14ac:dyDescent="0.25">
      <c r="D1365" s="10"/>
    </row>
    <row r="1366" spans="4:4" x14ac:dyDescent="0.25">
      <c r="D1366" s="10"/>
    </row>
    <row r="1367" spans="4:4" x14ac:dyDescent="0.25">
      <c r="D1367" s="10"/>
    </row>
    <row r="1368" spans="4:4" x14ac:dyDescent="0.25">
      <c r="D1368" s="10"/>
    </row>
    <row r="1369" spans="4:4" x14ac:dyDescent="0.25">
      <c r="D1369" s="10"/>
    </row>
    <row r="1370" spans="4:4" x14ac:dyDescent="0.25">
      <c r="D1370" s="10"/>
    </row>
    <row r="1371" spans="4:4" x14ac:dyDescent="0.25">
      <c r="D1371" s="10"/>
    </row>
    <row r="1372" spans="4:4" x14ac:dyDescent="0.25">
      <c r="D1372" s="10"/>
    </row>
    <row r="1373" spans="4:4" x14ac:dyDescent="0.25">
      <c r="D1373" s="10"/>
    </row>
    <row r="1374" spans="4:4" x14ac:dyDescent="0.25">
      <c r="D1374" s="10"/>
    </row>
    <row r="1375" spans="4:4" x14ac:dyDescent="0.25">
      <c r="D1375" s="10"/>
    </row>
    <row r="1376" spans="4:4" x14ac:dyDescent="0.25">
      <c r="D1376" s="10"/>
    </row>
    <row r="1377" spans="4:4" x14ac:dyDescent="0.25">
      <c r="D1377" s="10"/>
    </row>
    <row r="1378" spans="4:4" x14ac:dyDescent="0.25">
      <c r="D1378" s="10"/>
    </row>
    <row r="1379" spans="4:4" x14ac:dyDescent="0.25">
      <c r="D1379" s="10"/>
    </row>
    <row r="1380" spans="4:4" x14ac:dyDescent="0.25">
      <c r="D1380" s="10"/>
    </row>
    <row r="1381" spans="4:4" x14ac:dyDescent="0.25">
      <c r="D1381" s="10"/>
    </row>
    <row r="1382" spans="4:4" x14ac:dyDescent="0.25">
      <c r="D1382" s="10"/>
    </row>
    <row r="1383" spans="4:4" x14ac:dyDescent="0.25">
      <c r="D1383" s="10"/>
    </row>
    <row r="1384" spans="4:4" x14ac:dyDescent="0.25">
      <c r="D1384" s="10"/>
    </row>
    <row r="1385" spans="4:4" x14ac:dyDescent="0.25">
      <c r="D1385" s="10"/>
    </row>
    <row r="1386" spans="4:4" x14ac:dyDescent="0.25">
      <c r="D1386" s="10"/>
    </row>
    <row r="1387" spans="4:4" x14ac:dyDescent="0.25">
      <c r="D1387" s="10"/>
    </row>
    <row r="1388" spans="4:4" x14ac:dyDescent="0.25">
      <c r="D1388" s="10"/>
    </row>
    <row r="1389" spans="4:4" x14ac:dyDescent="0.25">
      <c r="D1389" s="10"/>
    </row>
    <row r="1390" spans="4:4" x14ac:dyDescent="0.25">
      <c r="D1390" s="10"/>
    </row>
    <row r="1391" spans="4:4" x14ac:dyDescent="0.25">
      <c r="D1391" s="10"/>
    </row>
    <row r="1392" spans="4:4" x14ac:dyDescent="0.25">
      <c r="D1392" s="10"/>
    </row>
    <row r="1393" spans="4:4" x14ac:dyDescent="0.25">
      <c r="D1393" s="10"/>
    </row>
    <row r="1394" spans="4:4" x14ac:dyDescent="0.25">
      <c r="D1394" s="10"/>
    </row>
    <row r="1395" spans="4:4" x14ac:dyDescent="0.25">
      <c r="D1395" s="10"/>
    </row>
    <row r="1396" spans="4:4" x14ac:dyDescent="0.25">
      <c r="D1396" s="10"/>
    </row>
    <row r="1397" spans="4:4" x14ac:dyDescent="0.25">
      <c r="D1397" s="10"/>
    </row>
    <row r="1398" spans="4:4" x14ac:dyDescent="0.25">
      <c r="D1398" s="10"/>
    </row>
    <row r="1399" spans="4:4" x14ac:dyDescent="0.25">
      <c r="D1399" s="10"/>
    </row>
    <row r="1400" spans="4:4" x14ac:dyDescent="0.25">
      <c r="D1400" s="10"/>
    </row>
    <row r="1401" spans="4:4" x14ac:dyDescent="0.25">
      <c r="D1401" s="10"/>
    </row>
    <row r="1402" spans="4:4" x14ac:dyDescent="0.25">
      <c r="D1402" s="10"/>
    </row>
    <row r="1403" spans="4:4" x14ac:dyDescent="0.25">
      <c r="D1403" s="10"/>
    </row>
    <row r="1404" spans="4:4" x14ac:dyDescent="0.25">
      <c r="D1404" s="10"/>
    </row>
    <row r="1405" spans="4:4" x14ac:dyDescent="0.25">
      <c r="D1405" s="10"/>
    </row>
    <row r="1406" spans="4:4" x14ac:dyDescent="0.25">
      <c r="D1406" s="10"/>
    </row>
    <row r="1407" spans="4:4" x14ac:dyDescent="0.25">
      <c r="D1407" s="10"/>
    </row>
    <row r="1408" spans="4:4" x14ac:dyDescent="0.25">
      <c r="D1408" s="10"/>
    </row>
    <row r="1409" spans="4:4" x14ac:dyDescent="0.25">
      <c r="D1409" s="10"/>
    </row>
    <row r="1410" spans="4:4" x14ac:dyDescent="0.25">
      <c r="D1410" s="10"/>
    </row>
    <row r="1411" spans="4:4" x14ac:dyDescent="0.25">
      <c r="D1411" s="10"/>
    </row>
    <row r="1412" spans="4:4" x14ac:dyDescent="0.25">
      <c r="D1412" s="10"/>
    </row>
    <row r="1413" spans="4:4" x14ac:dyDescent="0.25">
      <c r="D1413" s="10"/>
    </row>
    <row r="1414" spans="4:4" x14ac:dyDescent="0.25">
      <c r="D1414" s="10"/>
    </row>
    <row r="1415" spans="4:4" x14ac:dyDescent="0.25">
      <c r="D1415" s="10"/>
    </row>
    <row r="1416" spans="4:4" x14ac:dyDescent="0.25">
      <c r="D1416" s="10"/>
    </row>
    <row r="1417" spans="4:4" x14ac:dyDescent="0.25">
      <c r="D1417" s="10"/>
    </row>
    <row r="1418" spans="4:4" x14ac:dyDescent="0.25">
      <c r="D1418" s="10"/>
    </row>
    <row r="1419" spans="4:4" x14ac:dyDescent="0.25">
      <c r="D1419" s="10"/>
    </row>
    <row r="1420" spans="4:4" x14ac:dyDescent="0.25">
      <c r="D1420" s="10"/>
    </row>
    <row r="1421" spans="4:4" x14ac:dyDescent="0.25">
      <c r="D1421" s="10"/>
    </row>
    <row r="1422" spans="4:4" x14ac:dyDescent="0.25">
      <c r="D1422" s="10"/>
    </row>
    <row r="1423" spans="4:4" x14ac:dyDescent="0.25">
      <c r="D1423" s="10"/>
    </row>
    <row r="1424" spans="4:4" x14ac:dyDescent="0.25">
      <c r="D1424" s="10"/>
    </row>
    <row r="1425" spans="4:4" x14ac:dyDescent="0.25">
      <c r="D1425" s="10"/>
    </row>
    <row r="1426" spans="4:4" x14ac:dyDescent="0.25">
      <c r="D1426" s="10"/>
    </row>
    <row r="1427" spans="4:4" x14ac:dyDescent="0.25">
      <c r="D1427" s="10"/>
    </row>
    <row r="1428" spans="4:4" x14ac:dyDescent="0.25">
      <c r="D1428" s="10"/>
    </row>
    <row r="1429" spans="4:4" x14ac:dyDescent="0.25">
      <c r="D1429" s="10"/>
    </row>
    <row r="1430" spans="4:4" x14ac:dyDescent="0.25">
      <c r="D1430" s="10"/>
    </row>
    <row r="1431" spans="4:4" x14ac:dyDescent="0.25">
      <c r="D1431" s="10"/>
    </row>
    <row r="1432" spans="4:4" x14ac:dyDescent="0.25">
      <c r="D1432" s="10"/>
    </row>
    <row r="1433" spans="4:4" x14ac:dyDescent="0.25">
      <c r="D1433" s="10"/>
    </row>
    <row r="1434" spans="4:4" x14ac:dyDescent="0.25">
      <c r="D1434" s="10"/>
    </row>
    <row r="1435" spans="4:4" x14ac:dyDescent="0.25">
      <c r="D1435" s="10"/>
    </row>
    <row r="1436" spans="4:4" x14ac:dyDescent="0.25">
      <c r="D1436" s="10"/>
    </row>
    <row r="1437" spans="4:4" x14ac:dyDescent="0.25">
      <c r="D1437" s="10"/>
    </row>
    <row r="1438" spans="4:4" x14ac:dyDescent="0.25">
      <c r="D1438" s="10"/>
    </row>
    <row r="1439" spans="4:4" x14ac:dyDescent="0.25">
      <c r="D1439" s="10"/>
    </row>
    <row r="1440" spans="4:4" x14ac:dyDescent="0.25">
      <c r="D1440" s="10"/>
    </row>
    <row r="1441" spans="4:4" x14ac:dyDescent="0.25">
      <c r="D1441" s="10"/>
    </row>
    <row r="1442" spans="4:4" x14ac:dyDescent="0.25">
      <c r="D1442" s="10"/>
    </row>
    <row r="1443" spans="4:4" x14ac:dyDescent="0.25">
      <c r="D1443" s="10"/>
    </row>
    <row r="1444" spans="4:4" x14ac:dyDescent="0.25">
      <c r="D1444" s="10"/>
    </row>
    <row r="1445" spans="4:4" x14ac:dyDescent="0.25">
      <c r="D1445" s="10"/>
    </row>
    <row r="1446" spans="4:4" x14ac:dyDescent="0.25">
      <c r="D1446" s="10"/>
    </row>
    <row r="1447" spans="4:4" x14ac:dyDescent="0.25">
      <c r="D1447" s="10"/>
    </row>
    <row r="1448" spans="4:4" x14ac:dyDescent="0.25">
      <c r="D1448" s="10"/>
    </row>
    <row r="1449" spans="4:4" x14ac:dyDescent="0.25">
      <c r="D1449" s="10"/>
    </row>
    <row r="1450" spans="4:4" x14ac:dyDescent="0.25">
      <c r="D1450" s="10"/>
    </row>
    <row r="1451" spans="4:4" x14ac:dyDescent="0.25">
      <c r="D1451" s="10"/>
    </row>
    <row r="1452" spans="4:4" x14ac:dyDescent="0.25">
      <c r="D1452" s="10"/>
    </row>
    <row r="1453" spans="4:4" x14ac:dyDescent="0.25">
      <c r="D1453" s="10"/>
    </row>
    <row r="1454" spans="4:4" x14ac:dyDescent="0.25">
      <c r="D1454" s="10"/>
    </row>
    <row r="1455" spans="4:4" x14ac:dyDescent="0.25">
      <c r="D1455" s="10"/>
    </row>
    <row r="1456" spans="4:4" x14ac:dyDescent="0.25">
      <c r="D1456" s="10"/>
    </row>
    <row r="1457" spans="4:4" x14ac:dyDescent="0.25">
      <c r="D1457" s="10"/>
    </row>
    <row r="1458" spans="4:4" x14ac:dyDescent="0.25">
      <c r="D1458" s="10"/>
    </row>
    <row r="1459" spans="4:4" x14ac:dyDescent="0.25">
      <c r="D1459" s="10"/>
    </row>
    <row r="1460" spans="4:4" x14ac:dyDescent="0.25">
      <c r="D1460" s="10"/>
    </row>
    <row r="1461" spans="4:4" x14ac:dyDescent="0.25">
      <c r="D1461" s="10"/>
    </row>
    <row r="1462" spans="4:4" x14ac:dyDescent="0.25">
      <c r="D1462" s="10"/>
    </row>
    <row r="1463" spans="4:4" x14ac:dyDescent="0.25">
      <c r="D1463" s="10"/>
    </row>
    <row r="1464" spans="4:4" x14ac:dyDescent="0.25">
      <c r="D1464" s="10"/>
    </row>
    <row r="1465" spans="4:4" x14ac:dyDescent="0.25">
      <c r="D1465" s="10"/>
    </row>
    <row r="1466" spans="4:4" x14ac:dyDescent="0.25">
      <c r="D1466" s="10"/>
    </row>
    <row r="1467" spans="4:4" x14ac:dyDescent="0.25">
      <c r="D1467" s="10"/>
    </row>
    <row r="1468" spans="4:4" x14ac:dyDescent="0.25">
      <c r="D1468" s="10"/>
    </row>
    <row r="1469" spans="4:4" x14ac:dyDescent="0.25">
      <c r="D1469" s="10"/>
    </row>
    <row r="1470" spans="4:4" x14ac:dyDescent="0.25">
      <c r="D1470" s="10"/>
    </row>
    <row r="1471" spans="4:4" x14ac:dyDescent="0.25">
      <c r="D1471" s="10"/>
    </row>
    <row r="1472" spans="4:4" x14ac:dyDescent="0.25">
      <c r="D1472" s="10"/>
    </row>
    <row r="1473" spans="4:4" x14ac:dyDescent="0.25">
      <c r="D1473" s="10"/>
    </row>
    <row r="1474" spans="4:4" x14ac:dyDescent="0.25">
      <c r="D1474" s="10"/>
    </row>
    <row r="1475" spans="4:4" x14ac:dyDescent="0.25">
      <c r="D1475" s="10"/>
    </row>
    <row r="1476" spans="4:4" x14ac:dyDescent="0.25">
      <c r="D1476" s="10"/>
    </row>
    <row r="1477" spans="4:4" x14ac:dyDescent="0.25">
      <c r="D1477" s="10"/>
    </row>
    <row r="1478" spans="4:4" x14ac:dyDescent="0.25">
      <c r="D1478" s="10"/>
    </row>
    <row r="1479" spans="4:4" x14ac:dyDescent="0.25">
      <c r="D1479" s="10"/>
    </row>
    <row r="1480" spans="4:4" x14ac:dyDescent="0.25">
      <c r="D1480" s="10"/>
    </row>
    <row r="1481" spans="4:4" x14ac:dyDescent="0.25">
      <c r="D1481" s="10"/>
    </row>
    <row r="1482" spans="4:4" x14ac:dyDescent="0.25">
      <c r="D1482" s="10"/>
    </row>
    <row r="1483" spans="4:4" x14ac:dyDescent="0.25">
      <c r="D1483" s="10"/>
    </row>
    <row r="1484" spans="4:4" x14ac:dyDescent="0.25">
      <c r="D1484" s="10"/>
    </row>
    <row r="1485" spans="4:4" x14ac:dyDescent="0.25">
      <c r="D1485" s="10"/>
    </row>
    <row r="1486" spans="4:4" x14ac:dyDescent="0.25">
      <c r="D1486" s="10"/>
    </row>
    <row r="1487" spans="4:4" x14ac:dyDescent="0.25">
      <c r="D1487" s="10"/>
    </row>
    <row r="1488" spans="4:4" x14ac:dyDescent="0.25">
      <c r="D1488" s="10"/>
    </row>
    <row r="1489" spans="4:4" x14ac:dyDescent="0.25">
      <c r="D1489" s="10"/>
    </row>
    <row r="1490" spans="4:4" x14ac:dyDescent="0.25">
      <c r="D1490" s="10"/>
    </row>
    <row r="1491" spans="4:4" x14ac:dyDescent="0.25">
      <c r="D1491" s="10"/>
    </row>
    <row r="1492" spans="4:4" x14ac:dyDescent="0.25">
      <c r="D1492" s="10"/>
    </row>
    <row r="1493" spans="4:4" x14ac:dyDescent="0.25">
      <c r="D1493" s="10"/>
    </row>
    <row r="1494" spans="4:4" x14ac:dyDescent="0.25">
      <c r="D1494" s="10"/>
    </row>
    <row r="1495" spans="4:4" x14ac:dyDescent="0.25">
      <c r="D1495" s="10"/>
    </row>
    <row r="1496" spans="4:4" x14ac:dyDescent="0.25">
      <c r="D1496" s="10"/>
    </row>
    <row r="1497" spans="4:4" x14ac:dyDescent="0.25">
      <c r="D1497" s="10"/>
    </row>
    <row r="1498" spans="4:4" x14ac:dyDescent="0.25">
      <c r="D1498" s="10"/>
    </row>
    <row r="1499" spans="4:4" x14ac:dyDescent="0.25">
      <c r="D1499" s="10"/>
    </row>
    <row r="1500" spans="4:4" x14ac:dyDescent="0.25">
      <c r="D1500" s="10"/>
    </row>
    <row r="1501" spans="4:4" x14ac:dyDescent="0.25">
      <c r="D1501" s="10"/>
    </row>
    <row r="1502" spans="4:4" x14ac:dyDescent="0.25">
      <c r="D1502" s="10"/>
    </row>
    <row r="1503" spans="4:4" x14ac:dyDescent="0.25">
      <c r="D1503" s="10"/>
    </row>
    <row r="1504" spans="4:4" x14ac:dyDescent="0.25">
      <c r="D1504" s="10"/>
    </row>
    <row r="1505" spans="4:4" x14ac:dyDescent="0.25">
      <c r="D1505" s="10"/>
    </row>
    <row r="1506" spans="4:4" x14ac:dyDescent="0.25">
      <c r="D1506" s="10"/>
    </row>
    <row r="1507" spans="4:4" x14ac:dyDescent="0.25">
      <c r="D1507" s="10"/>
    </row>
    <row r="1508" spans="4:4" x14ac:dyDescent="0.25">
      <c r="D1508" s="10"/>
    </row>
    <row r="1509" spans="4:4" x14ac:dyDescent="0.25">
      <c r="D1509" s="10"/>
    </row>
    <row r="1510" spans="4:4" x14ac:dyDescent="0.25">
      <c r="D1510" s="10"/>
    </row>
    <row r="1511" spans="4:4" x14ac:dyDescent="0.25">
      <c r="D1511" s="10"/>
    </row>
    <row r="1512" spans="4:4" x14ac:dyDescent="0.25">
      <c r="D1512" s="10"/>
    </row>
    <row r="1513" spans="4:4" x14ac:dyDescent="0.25">
      <c r="D1513" s="10"/>
    </row>
    <row r="1514" spans="4:4" x14ac:dyDescent="0.25">
      <c r="D1514" s="10"/>
    </row>
    <row r="1515" spans="4:4" x14ac:dyDescent="0.25">
      <c r="D1515" s="10"/>
    </row>
    <row r="1516" spans="4:4" x14ac:dyDescent="0.25">
      <c r="D1516" s="10"/>
    </row>
    <row r="1517" spans="4:4" x14ac:dyDescent="0.25">
      <c r="D1517" s="10"/>
    </row>
    <row r="1518" spans="4:4" x14ac:dyDescent="0.25">
      <c r="D1518" s="10"/>
    </row>
    <row r="1519" spans="4:4" x14ac:dyDescent="0.25">
      <c r="D1519" s="10"/>
    </row>
    <row r="1520" spans="4:4" x14ac:dyDescent="0.25">
      <c r="D1520" s="10"/>
    </row>
    <row r="1521" spans="4:4" x14ac:dyDescent="0.25">
      <c r="D1521" s="10"/>
    </row>
    <row r="1522" spans="4:4" x14ac:dyDescent="0.25">
      <c r="D1522" s="10"/>
    </row>
    <row r="1523" spans="4:4" x14ac:dyDescent="0.25">
      <c r="D1523" s="10"/>
    </row>
    <row r="1524" spans="4:4" x14ac:dyDescent="0.25">
      <c r="D1524" s="10"/>
    </row>
    <row r="1525" spans="4:4" x14ac:dyDescent="0.25">
      <c r="D1525" s="10"/>
    </row>
    <row r="1526" spans="4:4" x14ac:dyDescent="0.25">
      <c r="D1526" s="10"/>
    </row>
    <row r="1527" spans="4:4" x14ac:dyDescent="0.25">
      <c r="D1527" s="10"/>
    </row>
    <row r="1528" spans="4:4" x14ac:dyDescent="0.25">
      <c r="D1528" s="10"/>
    </row>
    <row r="1529" spans="4:4" x14ac:dyDescent="0.25">
      <c r="D1529" s="10"/>
    </row>
    <row r="1530" spans="4:4" x14ac:dyDescent="0.25">
      <c r="D1530" s="10"/>
    </row>
    <row r="1531" spans="4:4" x14ac:dyDescent="0.25">
      <c r="D1531" s="10"/>
    </row>
    <row r="1532" spans="4:4" x14ac:dyDescent="0.25">
      <c r="D1532" s="10"/>
    </row>
    <row r="1533" spans="4:4" x14ac:dyDescent="0.25">
      <c r="D1533" s="10"/>
    </row>
    <row r="1534" spans="4:4" x14ac:dyDescent="0.25">
      <c r="D1534" s="10"/>
    </row>
    <row r="1535" spans="4:4" x14ac:dyDescent="0.25">
      <c r="D1535" s="10"/>
    </row>
    <row r="1536" spans="4:4" x14ac:dyDescent="0.25">
      <c r="D1536" s="10"/>
    </row>
    <row r="1537" spans="4:4" x14ac:dyDescent="0.25">
      <c r="D1537" s="10"/>
    </row>
    <row r="1538" spans="4:4" x14ac:dyDescent="0.25">
      <c r="D1538" s="10"/>
    </row>
    <row r="1539" spans="4:4" x14ac:dyDescent="0.25">
      <c r="D1539" s="10"/>
    </row>
    <row r="1540" spans="4:4" x14ac:dyDescent="0.25">
      <c r="D1540" s="10"/>
    </row>
    <row r="1541" spans="4:4" x14ac:dyDescent="0.25">
      <c r="D1541" s="10"/>
    </row>
    <row r="1542" spans="4:4" x14ac:dyDescent="0.25">
      <c r="D1542" s="10"/>
    </row>
    <row r="1543" spans="4:4" x14ac:dyDescent="0.25">
      <c r="D1543" s="10"/>
    </row>
    <row r="1544" spans="4:4" x14ac:dyDescent="0.25">
      <c r="D1544" s="10"/>
    </row>
    <row r="1545" spans="4:4" x14ac:dyDescent="0.25">
      <c r="D1545" s="10"/>
    </row>
    <row r="1546" spans="4:4" x14ac:dyDescent="0.25">
      <c r="D1546" s="10"/>
    </row>
    <row r="1547" spans="4:4" x14ac:dyDescent="0.25">
      <c r="D1547" s="10"/>
    </row>
    <row r="1548" spans="4:4" x14ac:dyDescent="0.25">
      <c r="D1548" s="10"/>
    </row>
    <row r="1549" spans="4:4" x14ac:dyDescent="0.25">
      <c r="D1549" s="10"/>
    </row>
    <row r="1550" spans="4:4" x14ac:dyDescent="0.25">
      <c r="D1550" s="10"/>
    </row>
    <row r="1551" spans="4:4" x14ac:dyDescent="0.25">
      <c r="D1551" s="10"/>
    </row>
    <row r="1552" spans="4:4" x14ac:dyDescent="0.25">
      <c r="D1552" s="10"/>
    </row>
    <row r="1553" spans="4:4" x14ac:dyDescent="0.25">
      <c r="D1553" s="10"/>
    </row>
    <row r="1554" spans="4:4" x14ac:dyDescent="0.25">
      <c r="D1554" s="10"/>
    </row>
    <row r="1555" spans="4:4" x14ac:dyDescent="0.25">
      <c r="D1555" s="10"/>
    </row>
    <row r="1556" spans="4:4" x14ac:dyDescent="0.25">
      <c r="D1556" s="10"/>
    </row>
    <row r="1557" spans="4:4" x14ac:dyDescent="0.25">
      <c r="D1557" s="10"/>
    </row>
    <row r="1558" spans="4:4" x14ac:dyDescent="0.25">
      <c r="D1558" s="10"/>
    </row>
    <row r="1559" spans="4:4" x14ac:dyDescent="0.25">
      <c r="D1559" s="10"/>
    </row>
    <row r="1560" spans="4:4" x14ac:dyDescent="0.25">
      <c r="D1560" s="10"/>
    </row>
    <row r="1561" spans="4:4" x14ac:dyDescent="0.25">
      <c r="D1561" s="10"/>
    </row>
    <row r="1562" spans="4:4" x14ac:dyDescent="0.25">
      <c r="D1562" s="10"/>
    </row>
    <row r="1563" spans="4:4" x14ac:dyDescent="0.25">
      <c r="D1563" s="10"/>
    </row>
    <row r="1564" spans="4:4" x14ac:dyDescent="0.25">
      <c r="D1564" s="10"/>
    </row>
    <row r="1565" spans="4:4" x14ac:dyDescent="0.25">
      <c r="D1565" s="10"/>
    </row>
    <row r="1566" spans="4:4" x14ac:dyDescent="0.25">
      <c r="D1566" s="10"/>
    </row>
    <row r="1567" spans="4:4" x14ac:dyDescent="0.25">
      <c r="D1567" s="10"/>
    </row>
    <row r="1568" spans="4:4" x14ac:dyDescent="0.25">
      <c r="D1568" s="10"/>
    </row>
    <row r="1569" spans="4:4" x14ac:dyDescent="0.25">
      <c r="D1569" s="10"/>
    </row>
    <row r="1570" spans="4:4" x14ac:dyDescent="0.25">
      <c r="D1570" s="10"/>
    </row>
    <row r="1571" spans="4:4" x14ac:dyDescent="0.25">
      <c r="D1571" s="10"/>
    </row>
    <row r="1572" spans="4:4" x14ac:dyDescent="0.25">
      <c r="D1572" s="10"/>
    </row>
    <row r="1573" spans="4:4" x14ac:dyDescent="0.25">
      <c r="D1573" s="10"/>
    </row>
    <row r="1574" spans="4:4" x14ac:dyDescent="0.25">
      <c r="D1574" s="10"/>
    </row>
    <row r="1575" spans="4:4" x14ac:dyDescent="0.25">
      <c r="D1575" s="10"/>
    </row>
    <row r="1576" spans="4:4" x14ac:dyDescent="0.25">
      <c r="D1576" s="10"/>
    </row>
    <row r="1577" spans="4:4" x14ac:dyDescent="0.25">
      <c r="D1577" s="10"/>
    </row>
    <row r="1578" spans="4:4" x14ac:dyDescent="0.25">
      <c r="D1578" s="10"/>
    </row>
    <row r="1579" spans="4:4" x14ac:dyDescent="0.25">
      <c r="D1579" s="10"/>
    </row>
    <row r="1580" spans="4:4" x14ac:dyDescent="0.25">
      <c r="D1580" s="10"/>
    </row>
    <row r="1581" spans="4:4" x14ac:dyDescent="0.25">
      <c r="D1581" s="10"/>
    </row>
    <row r="1582" spans="4:4" x14ac:dyDescent="0.25">
      <c r="D1582" s="10"/>
    </row>
    <row r="1583" spans="4:4" x14ac:dyDescent="0.25">
      <c r="D1583" s="10"/>
    </row>
    <row r="1584" spans="4:4" x14ac:dyDescent="0.25">
      <c r="D1584" s="10"/>
    </row>
    <row r="1585" spans="4:4" x14ac:dyDescent="0.25">
      <c r="D1585" s="10"/>
    </row>
    <row r="1586" spans="4:4" x14ac:dyDescent="0.25">
      <c r="D1586" s="10"/>
    </row>
    <row r="1587" spans="4:4" x14ac:dyDescent="0.25">
      <c r="D1587" s="10"/>
    </row>
    <row r="1588" spans="4:4" x14ac:dyDescent="0.25">
      <c r="D1588" s="10"/>
    </row>
    <row r="1589" spans="4:4" x14ac:dyDescent="0.25">
      <c r="D1589" s="10"/>
    </row>
    <row r="1590" spans="4:4" x14ac:dyDescent="0.25">
      <c r="D1590" s="10"/>
    </row>
    <row r="1591" spans="4:4" x14ac:dyDescent="0.25">
      <c r="D1591" s="10"/>
    </row>
    <row r="1592" spans="4:4" x14ac:dyDescent="0.25">
      <c r="D1592" s="10"/>
    </row>
    <row r="1593" spans="4:4" x14ac:dyDescent="0.25">
      <c r="D1593" s="10"/>
    </row>
    <row r="1594" spans="4:4" x14ac:dyDescent="0.25">
      <c r="D1594" s="10"/>
    </row>
    <row r="1595" spans="4:4" x14ac:dyDescent="0.25">
      <c r="D1595" s="10"/>
    </row>
    <row r="1596" spans="4:4" x14ac:dyDescent="0.25">
      <c r="D1596" s="10"/>
    </row>
    <row r="1597" spans="4:4" x14ac:dyDescent="0.25">
      <c r="D1597" s="10"/>
    </row>
    <row r="1598" spans="4:4" x14ac:dyDescent="0.25">
      <c r="D1598" s="10"/>
    </row>
    <row r="1599" spans="4:4" x14ac:dyDescent="0.25">
      <c r="D1599" s="10"/>
    </row>
    <row r="1600" spans="4:4" x14ac:dyDescent="0.25">
      <c r="D1600" s="10"/>
    </row>
    <row r="1601" spans="4:4" x14ac:dyDescent="0.25">
      <c r="D1601" s="10"/>
    </row>
    <row r="1602" spans="4:4" x14ac:dyDescent="0.25">
      <c r="D1602" s="10"/>
    </row>
    <row r="1603" spans="4:4" x14ac:dyDescent="0.25">
      <c r="D1603" s="10"/>
    </row>
    <row r="1604" spans="4:4" x14ac:dyDescent="0.25">
      <c r="D1604" s="10"/>
    </row>
    <row r="1605" spans="4:4" x14ac:dyDescent="0.25">
      <c r="D1605" s="10"/>
    </row>
    <row r="1606" spans="4:4" x14ac:dyDescent="0.25">
      <c r="D1606" s="10"/>
    </row>
    <row r="1607" spans="4:4" x14ac:dyDescent="0.25">
      <c r="D1607" s="10"/>
    </row>
    <row r="1608" spans="4:4" x14ac:dyDescent="0.25">
      <c r="D1608" s="10"/>
    </row>
    <row r="1609" spans="4:4" x14ac:dyDescent="0.25">
      <c r="D1609" s="10"/>
    </row>
    <row r="1610" spans="4:4" x14ac:dyDescent="0.25">
      <c r="D1610" s="10"/>
    </row>
    <row r="1611" spans="4:4" x14ac:dyDescent="0.25">
      <c r="D1611" s="10"/>
    </row>
    <row r="1612" spans="4:4" x14ac:dyDescent="0.25">
      <c r="D1612" s="10"/>
    </row>
    <row r="1613" spans="4:4" x14ac:dyDescent="0.25">
      <c r="D1613" s="10"/>
    </row>
    <row r="1614" spans="4:4" x14ac:dyDescent="0.25">
      <c r="D1614" s="10"/>
    </row>
    <row r="1615" spans="4:4" x14ac:dyDescent="0.25">
      <c r="D1615" s="10"/>
    </row>
    <row r="1616" spans="4:4" x14ac:dyDescent="0.25">
      <c r="D1616" s="10"/>
    </row>
    <row r="1617" spans="4:4" x14ac:dyDescent="0.25">
      <c r="D1617" s="10"/>
    </row>
    <row r="1618" spans="4:4" x14ac:dyDescent="0.25">
      <c r="D1618" s="10"/>
    </row>
    <row r="1619" spans="4:4" x14ac:dyDescent="0.25">
      <c r="D1619" s="10"/>
    </row>
    <row r="1620" spans="4:4" x14ac:dyDescent="0.25">
      <c r="D1620" s="10"/>
    </row>
    <row r="1621" spans="4:4" x14ac:dyDescent="0.25">
      <c r="D1621" s="10"/>
    </row>
    <row r="1622" spans="4:4" x14ac:dyDescent="0.25">
      <c r="D1622" s="10"/>
    </row>
    <row r="1623" spans="4:4" x14ac:dyDescent="0.25">
      <c r="D1623" s="10"/>
    </row>
    <row r="1624" spans="4:4" x14ac:dyDescent="0.25">
      <c r="D1624" s="10"/>
    </row>
    <row r="1625" spans="4:4" x14ac:dyDescent="0.25">
      <c r="D1625" s="10"/>
    </row>
    <row r="1626" spans="4:4" x14ac:dyDescent="0.25">
      <c r="D1626" s="10"/>
    </row>
    <row r="1627" spans="4:4" x14ac:dyDescent="0.25">
      <c r="D1627" s="10"/>
    </row>
    <row r="1628" spans="4:4" x14ac:dyDescent="0.25">
      <c r="D1628" s="10"/>
    </row>
    <row r="1629" spans="4:4" x14ac:dyDescent="0.25">
      <c r="D1629" s="10"/>
    </row>
    <row r="1630" spans="4:4" x14ac:dyDescent="0.25">
      <c r="D1630" s="10"/>
    </row>
    <row r="1631" spans="4:4" x14ac:dyDescent="0.25">
      <c r="D1631" s="10"/>
    </row>
    <row r="1632" spans="4:4" x14ac:dyDescent="0.25">
      <c r="D1632" s="10"/>
    </row>
    <row r="1633" spans="4:4" x14ac:dyDescent="0.25">
      <c r="D1633" s="10"/>
    </row>
    <row r="1634" spans="4:4" x14ac:dyDescent="0.25">
      <c r="D1634" s="10"/>
    </row>
    <row r="1635" spans="4:4" x14ac:dyDescent="0.25">
      <c r="D1635" s="10"/>
    </row>
    <row r="1636" spans="4:4" x14ac:dyDescent="0.25">
      <c r="D1636" s="10"/>
    </row>
    <row r="1637" spans="4:4" x14ac:dyDescent="0.25">
      <c r="D1637" s="10"/>
    </row>
    <row r="1638" spans="4:4" x14ac:dyDescent="0.25">
      <c r="D1638" s="10"/>
    </row>
    <row r="1639" spans="4:4" x14ac:dyDescent="0.25">
      <c r="D1639" s="10"/>
    </row>
    <row r="1640" spans="4:4" x14ac:dyDescent="0.25">
      <c r="D1640" s="10"/>
    </row>
    <row r="1641" spans="4:4" x14ac:dyDescent="0.25">
      <c r="D1641" s="10"/>
    </row>
    <row r="1642" spans="4:4" x14ac:dyDescent="0.25">
      <c r="D1642" s="10"/>
    </row>
    <row r="1643" spans="4:4" x14ac:dyDescent="0.25">
      <c r="D1643" s="10"/>
    </row>
    <row r="1644" spans="4:4" x14ac:dyDescent="0.25">
      <c r="D1644" s="10"/>
    </row>
    <row r="1645" spans="4:4" x14ac:dyDescent="0.25">
      <c r="D1645" s="10"/>
    </row>
    <row r="1646" spans="4:4" x14ac:dyDescent="0.25">
      <c r="D1646" s="10"/>
    </row>
    <row r="1647" spans="4:4" x14ac:dyDescent="0.25">
      <c r="D1647" s="10"/>
    </row>
    <row r="1648" spans="4:4" x14ac:dyDescent="0.25">
      <c r="D1648" s="10"/>
    </row>
    <row r="1649" spans="4:4" x14ac:dyDescent="0.25">
      <c r="D1649" s="10"/>
    </row>
    <row r="1650" spans="4:4" x14ac:dyDescent="0.25">
      <c r="D1650" s="10"/>
    </row>
    <row r="1651" spans="4:4" x14ac:dyDescent="0.25">
      <c r="D1651" s="10"/>
    </row>
    <row r="1652" spans="4:4" x14ac:dyDescent="0.25">
      <c r="D1652" s="10"/>
    </row>
    <row r="1653" spans="4:4" x14ac:dyDescent="0.25">
      <c r="D1653" s="10"/>
    </row>
    <row r="1654" spans="4:4" x14ac:dyDescent="0.25">
      <c r="D1654" s="10"/>
    </row>
    <row r="1655" spans="4:4" x14ac:dyDescent="0.25">
      <c r="D1655" s="10"/>
    </row>
    <row r="1656" spans="4:4" x14ac:dyDescent="0.25">
      <c r="D1656" s="10"/>
    </row>
    <row r="1657" spans="4:4" x14ac:dyDescent="0.25">
      <c r="D1657" s="10"/>
    </row>
    <row r="1658" spans="4:4" x14ac:dyDescent="0.25">
      <c r="D1658" s="10"/>
    </row>
    <row r="1659" spans="4:4" x14ac:dyDescent="0.25">
      <c r="D1659" s="10"/>
    </row>
    <row r="1660" spans="4:4" x14ac:dyDescent="0.25">
      <c r="D1660" s="10"/>
    </row>
    <row r="1661" spans="4:4" x14ac:dyDescent="0.25">
      <c r="D1661" s="10"/>
    </row>
    <row r="1662" spans="4:4" x14ac:dyDescent="0.25">
      <c r="D1662" s="10"/>
    </row>
    <row r="1663" spans="4:4" x14ac:dyDescent="0.25">
      <c r="D1663" s="10"/>
    </row>
    <row r="1664" spans="4:4" x14ac:dyDescent="0.25">
      <c r="D1664" s="10"/>
    </row>
    <row r="1665" spans="4:4" x14ac:dyDescent="0.25">
      <c r="D1665" s="10"/>
    </row>
    <row r="1666" spans="4:4" x14ac:dyDescent="0.25">
      <c r="D1666" s="10"/>
    </row>
    <row r="1667" spans="4:4" x14ac:dyDescent="0.25">
      <c r="D1667" s="10"/>
    </row>
    <row r="1668" spans="4:4" x14ac:dyDescent="0.25">
      <c r="D1668" s="10"/>
    </row>
    <row r="1669" spans="4:4" x14ac:dyDescent="0.25">
      <c r="D1669" s="10"/>
    </row>
    <row r="1670" spans="4:4" x14ac:dyDescent="0.25">
      <c r="D1670" s="10"/>
    </row>
    <row r="1671" spans="4:4" x14ac:dyDescent="0.25">
      <c r="D1671" s="10"/>
    </row>
    <row r="1672" spans="4:4" x14ac:dyDescent="0.25">
      <c r="D1672" s="10"/>
    </row>
    <row r="1673" spans="4:4" x14ac:dyDescent="0.25">
      <c r="D1673" s="10"/>
    </row>
    <row r="1674" spans="4:4" x14ac:dyDescent="0.25">
      <c r="D1674" s="10"/>
    </row>
    <row r="1675" spans="4:4" x14ac:dyDescent="0.25">
      <c r="D1675" s="10"/>
    </row>
    <row r="1676" spans="4:4" x14ac:dyDescent="0.25">
      <c r="D1676" s="10"/>
    </row>
    <row r="1677" spans="4:4" x14ac:dyDescent="0.25">
      <c r="D1677" s="10"/>
    </row>
    <row r="1678" spans="4:4" x14ac:dyDescent="0.25">
      <c r="D1678" s="10"/>
    </row>
    <row r="1679" spans="4:4" x14ac:dyDescent="0.25">
      <c r="D1679" s="10"/>
    </row>
    <row r="1680" spans="4:4" x14ac:dyDescent="0.25">
      <c r="D1680" s="10"/>
    </row>
    <row r="1681" spans="4:4" x14ac:dyDescent="0.25">
      <c r="D1681" s="10"/>
    </row>
    <row r="1682" spans="4:4" x14ac:dyDescent="0.25">
      <c r="D1682" s="10"/>
    </row>
    <row r="1683" spans="4:4" x14ac:dyDescent="0.25">
      <c r="D1683" s="10"/>
    </row>
    <row r="1684" spans="4:4" x14ac:dyDescent="0.25">
      <c r="D1684" s="10"/>
    </row>
    <row r="1685" spans="4:4" x14ac:dyDescent="0.25">
      <c r="D1685" s="10"/>
    </row>
    <row r="1686" spans="4:4" x14ac:dyDescent="0.25">
      <c r="D1686" s="10"/>
    </row>
    <row r="1687" spans="4:4" x14ac:dyDescent="0.25">
      <c r="D1687" s="10"/>
    </row>
    <row r="1688" spans="4:4" x14ac:dyDescent="0.25">
      <c r="D1688" s="10"/>
    </row>
    <row r="1689" spans="4:4" x14ac:dyDescent="0.25">
      <c r="D1689" s="10"/>
    </row>
    <row r="1690" spans="4:4" x14ac:dyDescent="0.25">
      <c r="D1690" s="10"/>
    </row>
    <row r="1691" spans="4:4" x14ac:dyDescent="0.25">
      <c r="D1691" s="10"/>
    </row>
    <row r="1692" spans="4:4" x14ac:dyDescent="0.25">
      <c r="D1692" s="10"/>
    </row>
    <row r="1693" spans="4:4" x14ac:dyDescent="0.25">
      <c r="D1693" s="10"/>
    </row>
    <row r="1694" spans="4:4" x14ac:dyDescent="0.25">
      <c r="D1694" s="10"/>
    </row>
    <row r="1695" spans="4:4" x14ac:dyDescent="0.25">
      <c r="D1695" s="10"/>
    </row>
    <row r="1696" spans="4:4" x14ac:dyDescent="0.25">
      <c r="D1696" s="10"/>
    </row>
    <row r="1697" spans="4:4" x14ac:dyDescent="0.25">
      <c r="D1697" s="10"/>
    </row>
    <row r="1698" spans="4:4" x14ac:dyDescent="0.25">
      <c r="D1698" s="10"/>
    </row>
    <row r="1699" spans="4:4" x14ac:dyDescent="0.25">
      <c r="D1699" s="10"/>
    </row>
    <row r="1700" spans="4:4" x14ac:dyDescent="0.25">
      <c r="D1700" s="10"/>
    </row>
    <row r="1701" spans="4:4" x14ac:dyDescent="0.25">
      <c r="D1701" s="10"/>
    </row>
    <row r="1702" spans="4:4" x14ac:dyDescent="0.25">
      <c r="D1702" s="10"/>
    </row>
    <row r="1703" spans="4:4" x14ac:dyDescent="0.25">
      <c r="D1703" s="10"/>
    </row>
    <row r="1704" spans="4:4" x14ac:dyDescent="0.25">
      <c r="D1704" s="10"/>
    </row>
    <row r="1705" spans="4:4" x14ac:dyDescent="0.25">
      <c r="D1705" s="10"/>
    </row>
    <row r="1706" spans="4:4" x14ac:dyDescent="0.25">
      <c r="D1706" s="10"/>
    </row>
    <row r="1707" spans="4:4" x14ac:dyDescent="0.25">
      <c r="D1707" s="10"/>
    </row>
    <row r="1708" spans="4:4" x14ac:dyDescent="0.25">
      <c r="D1708" s="10"/>
    </row>
    <row r="1709" spans="4:4" x14ac:dyDescent="0.25">
      <c r="D1709" s="10"/>
    </row>
    <row r="1710" spans="4:4" x14ac:dyDescent="0.25">
      <c r="D1710" s="10"/>
    </row>
    <row r="1711" spans="4:4" x14ac:dyDescent="0.25">
      <c r="D1711" s="10"/>
    </row>
    <row r="1712" spans="4:4" x14ac:dyDescent="0.25">
      <c r="D1712" s="10"/>
    </row>
    <row r="1713" spans="4:4" x14ac:dyDescent="0.25">
      <c r="D1713" s="10"/>
    </row>
    <row r="1714" spans="4:4" x14ac:dyDescent="0.25">
      <c r="D1714" s="10"/>
    </row>
    <row r="1715" spans="4:4" x14ac:dyDescent="0.25">
      <c r="D1715" s="10"/>
    </row>
    <row r="1716" spans="4:4" x14ac:dyDescent="0.25">
      <c r="D1716" s="10"/>
    </row>
    <row r="1717" spans="4:4" x14ac:dyDescent="0.25">
      <c r="D1717" s="10"/>
    </row>
    <row r="1718" spans="4:4" x14ac:dyDescent="0.25">
      <c r="D1718" s="10"/>
    </row>
    <row r="1719" spans="4:4" x14ac:dyDescent="0.25">
      <c r="D1719" s="10"/>
    </row>
    <row r="1720" spans="4:4" x14ac:dyDescent="0.25">
      <c r="D1720" s="10"/>
    </row>
    <row r="1721" spans="4:4" x14ac:dyDescent="0.25">
      <c r="D1721" s="10"/>
    </row>
    <row r="1722" spans="4:4" x14ac:dyDescent="0.25">
      <c r="D1722" s="10"/>
    </row>
    <row r="1723" spans="4:4" x14ac:dyDescent="0.25">
      <c r="D1723" s="10"/>
    </row>
    <row r="1724" spans="4:4" x14ac:dyDescent="0.25">
      <c r="D1724" s="10"/>
    </row>
    <row r="1725" spans="4:4" x14ac:dyDescent="0.25">
      <c r="D1725" s="10"/>
    </row>
    <row r="1726" spans="4:4" x14ac:dyDescent="0.25">
      <c r="D1726" s="10"/>
    </row>
    <row r="1727" spans="4:4" x14ac:dyDescent="0.25">
      <c r="D1727" s="10"/>
    </row>
    <row r="1728" spans="4:4" x14ac:dyDescent="0.25">
      <c r="D1728" s="10"/>
    </row>
    <row r="1729" spans="4:4" x14ac:dyDescent="0.25">
      <c r="D1729" s="10"/>
    </row>
    <row r="1730" spans="4:4" x14ac:dyDescent="0.25">
      <c r="D1730" s="10"/>
    </row>
    <row r="1731" spans="4:4" x14ac:dyDescent="0.25">
      <c r="D1731" s="10"/>
    </row>
    <row r="1732" spans="4:4" x14ac:dyDescent="0.25">
      <c r="D1732" s="10"/>
    </row>
    <row r="1733" spans="4:4" x14ac:dyDescent="0.25">
      <c r="D1733" s="10"/>
    </row>
    <row r="1734" spans="4:4" x14ac:dyDescent="0.25">
      <c r="D1734" s="10"/>
    </row>
    <row r="1735" spans="4:4" x14ac:dyDescent="0.25">
      <c r="D1735" s="10"/>
    </row>
    <row r="1736" spans="4:4" x14ac:dyDescent="0.25">
      <c r="D1736" s="10"/>
    </row>
    <row r="1737" spans="4:4" x14ac:dyDescent="0.25">
      <c r="D1737" s="10"/>
    </row>
    <row r="1738" spans="4:4" x14ac:dyDescent="0.25">
      <c r="D1738" s="10"/>
    </row>
    <row r="1739" spans="4:4" x14ac:dyDescent="0.25">
      <c r="D1739" s="10"/>
    </row>
    <row r="1740" spans="4:4" x14ac:dyDescent="0.25">
      <c r="D1740" s="10"/>
    </row>
    <row r="1741" spans="4:4" x14ac:dyDescent="0.25">
      <c r="D1741" s="10"/>
    </row>
    <row r="1742" spans="4:4" x14ac:dyDescent="0.25">
      <c r="D1742" s="10"/>
    </row>
    <row r="1743" spans="4:4" x14ac:dyDescent="0.25">
      <c r="D1743" s="10"/>
    </row>
    <row r="1744" spans="4:4" x14ac:dyDescent="0.25">
      <c r="D1744" s="10"/>
    </row>
    <row r="1745" spans="4:4" x14ac:dyDescent="0.25">
      <c r="D1745" s="10"/>
    </row>
    <row r="1746" spans="4:4" x14ac:dyDescent="0.25">
      <c r="D1746" s="10"/>
    </row>
    <row r="1747" spans="4:4" x14ac:dyDescent="0.25">
      <c r="D1747" s="10"/>
    </row>
    <row r="1748" spans="4:4" x14ac:dyDescent="0.25">
      <c r="D1748" s="10"/>
    </row>
    <row r="1749" spans="4:4" x14ac:dyDescent="0.25">
      <c r="D1749" s="10"/>
    </row>
    <row r="1750" spans="4:4" x14ac:dyDescent="0.25">
      <c r="D1750" s="10"/>
    </row>
    <row r="1751" spans="4:4" x14ac:dyDescent="0.25">
      <c r="D1751" s="10"/>
    </row>
    <row r="1752" spans="4:4" x14ac:dyDescent="0.25">
      <c r="D1752" s="10"/>
    </row>
    <row r="1753" spans="4:4" x14ac:dyDescent="0.25">
      <c r="D1753" s="10"/>
    </row>
    <row r="1754" spans="4:4" x14ac:dyDescent="0.25">
      <c r="D1754" s="10"/>
    </row>
    <row r="1755" spans="4:4" x14ac:dyDescent="0.25">
      <c r="D1755" s="10"/>
    </row>
    <row r="1756" spans="4:4" x14ac:dyDescent="0.25">
      <c r="D1756" s="10"/>
    </row>
    <row r="1757" spans="4:4" x14ac:dyDescent="0.25">
      <c r="D1757" s="10"/>
    </row>
    <row r="1758" spans="4:4" x14ac:dyDescent="0.25">
      <c r="D1758" s="10"/>
    </row>
    <row r="1759" spans="4:4" x14ac:dyDescent="0.25">
      <c r="D1759" s="10"/>
    </row>
    <row r="1760" spans="4:4" x14ac:dyDescent="0.25">
      <c r="D1760" s="10"/>
    </row>
    <row r="1761" spans="4:4" x14ac:dyDescent="0.25">
      <c r="D1761" s="10"/>
    </row>
    <row r="1762" spans="4:4" x14ac:dyDescent="0.25">
      <c r="D1762" s="10"/>
    </row>
    <row r="1763" spans="4:4" x14ac:dyDescent="0.25">
      <c r="D1763" s="10"/>
    </row>
    <row r="1764" spans="4:4" x14ac:dyDescent="0.25">
      <c r="D1764" s="10"/>
    </row>
    <row r="1765" spans="4:4" x14ac:dyDescent="0.25">
      <c r="D1765" s="10"/>
    </row>
    <row r="1766" spans="4:4" x14ac:dyDescent="0.25">
      <c r="D1766" s="10"/>
    </row>
    <row r="1767" spans="4:4" x14ac:dyDescent="0.25">
      <c r="D1767" s="10"/>
    </row>
    <row r="1768" spans="4:4" x14ac:dyDescent="0.25">
      <c r="D1768" s="10"/>
    </row>
    <row r="1769" spans="4:4" x14ac:dyDescent="0.25">
      <c r="D1769" s="10"/>
    </row>
    <row r="1770" spans="4:4" x14ac:dyDescent="0.25">
      <c r="D1770" s="10"/>
    </row>
    <row r="1771" spans="4:4" x14ac:dyDescent="0.25">
      <c r="D1771" s="10"/>
    </row>
    <row r="1772" spans="4:4" x14ac:dyDescent="0.25">
      <c r="D1772" s="10"/>
    </row>
    <row r="1773" spans="4:4" x14ac:dyDescent="0.25">
      <c r="D1773" s="10"/>
    </row>
    <row r="1774" spans="4:4" x14ac:dyDescent="0.25">
      <c r="D1774" s="10"/>
    </row>
    <row r="1775" spans="4:4" x14ac:dyDescent="0.25">
      <c r="D1775" s="10"/>
    </row>
    <row r="1776" spans="4:4" x14ac:dyDescent="0.25">
      <c r="D1776" s="10"/>
    </row>
    <row r="1777" spans="4:4" x14ac:dyDescent="0.25">
      <c r="D1777" s="10"/>
    </row>
    <row r="1778" spans="4:4" x14ac:dyDescent="0.25">
      <c r="D1778" s="10"/>
    </row>
    <row r="1779" spans="4:4" x14ac:dyDescent="0.25">
      <c r="D1779" s="10"/>
    </row>
    <row r="1780" spans="4:4" x14ac:dyDescent="0.25">
      <c r="D1780" s="10"/>
    </row>
    <row r="1781" spans="4:4" x14ac:dyDescent="0.25">
      <c r="D1781" s="10"/>
    </row>
    <row r="1782" spans="4:4" x14ac:dyDescent="0.25">
      <c r="D1782" s="10"/>
    </row>
    <row r="1783" spans="4:4" x14ac:dyDescent="0.25">
      <c r="D1783" s="10"/>
    </row>
    <row r="1784" spans="4:4" x14ac:dyDescent="0.25">
      <c r="D1784" s="10"/>
    </row>
    <row r="1785" spans="4:4" x14ac:dyDescent="0.25">
      <c r="D1785" s="10"/>
    </row>
    <row r="1786" spans="4:4" x14ac:dyDescent="0.25">
      <c r="D1786" s="10"/>
    </row>
    <row r="1787" spans="4:4" x14ac:dyDescent="0.25">
      <c r="D1787" s="10"/>
    </row>
    <row r="1788" spans="4:4" x14ac:dyDescent="0.25">
      <c r="D1788" s="10"/>
    </row>
    <row r="1789" spans="4:4" x14ac:dyDescent="0.25">
      <c r="D1789" s="10"/>
    </row>
    <row r="1790" spans="4:4" x14ac:dyDescent="0.25">
      <c r="D1790" s="10"/>
    </row>
    <row r="1791" spans="4:4" x14ac:dyDescent="0.25">
      <c r="D1791" s="10"/>
    </row>
    <row r="1792" spans="4:4" x14ac:dyDescent="0.25">
      <c r="D1792" s="10"/>
    </row>
    <row r="1793" spans="4:4" x14ac:dyDescent="0.25">
      <c r="D1793" s="10"/>
    </row>
    <row r="1794" spans="4:4" x14ac:dyDescent="0.25">
      <c r="D1794" s="10"/>
    </row>
    <row r="1795" spans="4:4" x14ac:dyDescent="0.25">
      <c r="D1795" s="10"/>
    </row>
    <row r="1796" spans="4:4" x14ac:dyDescent="0.25">
      <c r="D1796" s="10"/>
    </row>
    <row r="1797" spans="4:4" x14ac:dyDescent="0.25">
      <c r="D1797" s="10"/>
    </row>
    <row r="1798" spans="4:4" x14ac:dyDescent="0.25">
      <c r="D1798" s="10"/>
    </row>
    <row r="1799" spans="4:4" x14ac:dyDescent="0.25">
      <c r="D1799" s="10"/>
    </row>
    <row r="1800" spans="4:4" x14ac:dyDescent="0.25">
      <c r="D1800" s="10"/>
    </row>
    <row r="1801" spans="4:4" x14ac:dyDescent="0.25">
      <c r="D1801" s="10"/>
    </row>
    <row r="1802" spans="4:4" x14ac:dyDescent="0.25">
      <c r="D1802" s="10"/>
    </row>
    <row r="1803" spans="4:4" x14ac:dyDescent="0.25">
      <c r="D1803" s="10"/>
    </row>
    <row r="1804" spans="4:4" x14ac:dyDescent="0.25">
      <c r="D1804" s="10"/>
    </row>
    <row r="1805" spans="4:4" x14ac:dyDescent="0.25">
      <c r="D1805" s="10"/>
    </row>
    <row r="1806" spans="4:4" x14ac:dyDescent="0.25">
      <c r="D1806" s="10"/>
    </row>
    <row r="1807" spans="4:4" x14ac:dyDescent="0.25">
      <c r="D1807" s="10"/>
    </row>
    <row r="1808" spans="4:4" x14ac:dyDescent="0.25">
      <c r="D1808" s="10"/>
    </row>
    <row r="1809" spans="4:4" x14ac:dyDescent="0.25">
      <c r="D1809" s="10"/>
    </row>
    <row r="1810" spans="4:4" x14ac:dyDescent="0.25">
      <c r="D1810" s="10"/>
    </row>
    <row r="1811" spans="4:4" x14ac:dyDescent="0.25">
      <c r="D1811" s="10"/>
    </row>
    <row r="1812" spans="4:4" x14ac:dyDescent="0.25">
      <c r="D1812" s="10"/>
    </row>
    <row r="1813" spans="4:4" x14ac:dyDescent="0.25">
      <c r="D1813" s="10"/>
    </row>
    <row r="1814" spans="4:4" x14ac:dyDescent="0.25">
      <c r="D1814" s="10"/>
    </row>
    <row r="1815" spans="4:4" x14ac:dyDescent="0.25">
      <c r="D1815" s="10"/>
    </row>
    <row r="1816" spans="4:4" x14ac:dyDescent="0.25">
      <c r="D1816" s="10"/>
    </row>
    <row r="1817" spans="4:4" x14ac:dyDescent="0.25">
      <c r="D1817" s="10"/>
    </row>
    <row r="1818" spans="4:4" x14ac:dyDescent="0.25">
      <c r="D1818" s="10"/>
    </row>
    <row r="1819" spans="4:4" x14ac:dyDescent="0.25">
      <c r="D1819" s="10"/>
    </row>
    <row r="1820" spans="4:4" x14ac:dyDescent="0.25">
      <c r="D1820" s="10"/>
    </row>
    <row r="1821" spans="4:4" x14ac:dyDescent="0.25">
      <c r="D1821" s="10"/>
    </row>
    <row r="1822" spans="4:4" x14ac:dyDescent="0.25">
      <c r="D1822" s="10"/>
    </row>
    <row r="1823" spans="4:4" x14ac:dyDescent="0.25">
      <c r="D1823" s="10"/>
    </row>
    <row r="1824" spans="4:4" x14ac:dyDescent="0.25">
      <c r="D1824" s="10"/>
    </row>
    <row r="1825" spans="4:4" x14ac:dyDescent="0.25">
      <c r="D1825" s="10"/>
    </row>
    <row r="1826" spans="4:4" x14ac:dyDescent="0.25">
      <c r="D1826" s="10"/>
    </row>
    <row r="1827" spans="4:4" x14ac:dyDescent="0.25">
      <c r="D1827" s="10"/>
    </row>
    <row r="1828" spans="4:4" x14ac:dyDescent="0.25">
      <c r="D1828" s="10"/>
    </row>
    <row r="1829" spans="4:4" x14ac:dyDescent="0.25">
      <c r="D1829" s="10"/>
    </row>
    <row r="1830" spans="4:4" x14ac:dyDescent="0.25">
      <c r="D1830" s="10"/>
    </row>
    <row r="1831" spans="4:4" x14ac:dyDescent="0.25">
      <c r="D1831" s="10"/>
    </row>
    <row r="1832" spans="4:4" x14ac:dyDescent="0.25">
      <c r="D1832" s="10"/>
    </row>
    <row r="1833" spans="4:4" x14ac:dyDescent="0.25">
      <c r="D1833" s="10"/>
    </row>
    <row r="1834" spans="4:4" x14ac:dyDescent="0.25">
      <c r="D1834" s="10"/>
    </row>
    <row r="1835" spans="4:4" x14ac:dyDescent="0.25">
      <c r="D1835" s="10"/>
    </row>
    <row r="1836" spans="4:4" x14ac:dyDescent="0.25">
      <c r="D1836" s="10"/>
    </row>
    <row r="1837" spans="4:4" x14ac:dyDescent="0.25">
      <c r="D1837" s="10"/>
    </row>
    <row r="1838" spans="4:4" x14ac:dyDescent="0.25">
      <c r="D1838" s="10"/>
    </row>
    <row r="1839" spans="4:4" x14ac:dyDescent="0.25">
      <c r="D1839" s="10"/>
    </row>
    <row r="1840" spans="4:4" x14ac:dyDescent="0.25">
      <c r="D1840" s="10"/>
    </row>
    <row r="1841" spans="4:4" x14ac:dyDescent="0.25">
      <c r="D1841" s="10"/>
    </row>
    <row r="1842" spans="4:4" x14ac:dyDescent="0.25">
      <c r="D1842" s="10"/>
    </row>
    <row r="1843" spans="4:4" x14ac:dyDescent="0.25">
      <c r="D1843" s="10"/>
    </row>
    <row r="1844" spans="4:4" x14ac:dyDescent="0.25">
      <c r="D1844" s="10"/>
    </row>
    <row r="1845" spans="4:4" x14ac:dyDescent="0.25">
      <c r="D1845" s="10"/>
    </row>
    <row r="1846" spans="4:4" x14ac:dyDescent="0.25">
      <c r="D1846" s="10"/>
    </row>
    <row r="1847" spans="4:4" x14ac:dyDescent="0.25">
      <c r="D1847" s="10"/>
    </row>
    <row r="1848" spans="4:4" x14ac:dyDescent="0.25">
      <c r="D1848" s="10"/>
    </row>
    <row r="1849" spans="4:4" x14ac:dyDescent="0.25">
      <c r="D1849" s="10"/>
    </row>
    <row r="1850" spans="4:4" x14ac:dyDescent="0.25">
      <c r="D1850" s="10"/>
    </row>
    <row r="1851" spans="4:4" x14ac:dyDescent="0.25">
      <c r="D1851" s="10"/>
    </row>
    <row r="1852" spans="4:4" x14ac:dyDescent="0.25">
      <c r="D1852" s="10"/>
    </row>
    <row r="1853" spans="4:4" x14ac:dyDescent="0.25">
      <c r="D1853" s="10"/>
    </row>
    <row r="1854" spans="4:4" x14ac:dyDescent="0.25">
      <c r="D1854" s="10"/>
    </row>
    <row r="1855" spans="4:4" x14ac:dyDescent="0.25">
      <c r="D1855" s="10"/>
    </row>
    <row r="1856" spans="4:4" x14ac:dyDescent="0.25">
      <c r="D1856" s="10"/>
    </row>
    <row r="1857" spans="4:4" x14ac:dyDescent="0.25">
      <c r="D1857" s="10"/>
    </row>
    <row r="1858" spans="4:4" x14ac:dyDescent="0.25">
      <c r="D1858" s="10"/>
    </row>
    <row r="1859" spans="4:4" x14ac:dyDescent="0.25">
      <c r="D1859" s="10"/>
    </row>
    <row r="1860" spans="4:4" x14ac:dyDescent="0.25">
      <c r="D1860" s="10"/>
    </row>
    <row r="1861" spans="4:4" x14ac:dyDescent="0.25">
      <c r="D1861" s="10"/>
    </row>
    <row r="1862" spans="4:4" x14ac:dyDescent="0.25">
      <c r="D1862" s="10"/>
    </row>
    <row r="1863" spans="4:4" x14ac:dyDescent="0.25">
      <c r="D1863" s="10"/>
    </row>
    <row r="1864" spans="4:4" x14ac:dyDescent="0.25">
      <c r="D1864" s="10"/>
    </row>
    <row r="1865" spans="4:4" x14ac:dyDescent="0.25">
      <c r="D1865" s="10"/>
    </row>
    <row r="1866" spans="4:4" x14ac:dyDescent="0.25">
      <c r="D1866" s="10"/>
    </row>
    <row r="1867" spans="4:4" x14ac:dyDescent="0.25">
      <c r="D1867" s="10"/>
    </row>
    <row r="1868" spans="4:4" x14ac:dyDescent="0.25">
      <c r="D1868" s="10"/>
    </row>
    <row r="1869" spans="4:4" x14ac:dyDescent="0.25">
      <c r="D1869" s="10"/>
    </row>
    <row r="1870" spans="4:4" x14ac:dyDescent="0.25">
      <c r="D1870" s="10"/>
    </row>
    <row r="1871" spans="4:4" x14ac:dyDescent="0.25">
      <c r="D1871" s="10"/>
    </row>
    <row r="1872" spans="4:4" x14ac:dyDescent="0.25">
      <c r="D1872" s="10"/>
    </row>
    <row r="1873" spans="4:4" x14ac:dyDescent="0.25">
      <c r="D1873" s="10"/>
    </row>
    <row r="1874" spans="4:4" x14ac:dyDescent="0.25">
      <c r="D1874" s="10"/>
    </row>
    <row r="1875" spans="4:4" x14ac:dyDescent="0.25">
      <c r="D1875" s="10"/>
    </row>
    <row r="1876" spans="4:4" x14ac:dyDescent="0.25">
      <c r="D1876" s="10"/>
    </row>
    <row r="1877" spans="4:4" x14ac:dyDescent="0.25">
      <c r="D1877" s="10"/>
    </row>
    <row r="1878" spans="4:4" x14ac:dyDescent="0.25">
      <c r="D1878" s="10"/>
    </row>
    <row r="1879" spans="4:4" x14ac:dyDescent="0.25">
      <c r="D1879" s="10"/>
    </row>
    <row r="1880" spans="4:4" x14ac:dyDescent="0.25">
      <c r="D1880" s="10"/>
    </row>
    <row r="1881" spans="4:4" x14ac:dyDescent="0.25">
      <c r="D1881" s="10"/>
    </row>
    <row r="1882" spans="4:4" x14ac:dyDescent="0.25">
      <c r="D1882" s="10"/>
    </row>
    <row r="1883" spans="4:4" x14ac:dyDescent="0.25">
      <c r="D1883" s="10"/>
    </row>
    <row r="1884" spans="4:4" x14ac:dyDescent="0.25">
      <c r="D1884" s="10"/>
    </row>
    <row r="1885" spans="4:4" x14ac:dyDescent="0.25">
      <c r="D1885" s="10"/>
    </row>
    <row r="1886" spans="4:4" x14ac:dyDescent="0.25">
      <c r="D1886" s="10"/>
    </row>
    <row r="1887" spans="4:4" x14ac:dyDescent="0.25">
      <c r="D1887" s="10"/>
    </row>
    <row r="1888" spans="4:4" x14ac:dyDescent="0.25">
      <c r="D1888" s="10"/>
    </row>
    <row r="1889" spans="4:4" x14ac:dyDescent="0.25">
      <c r="D1889" s="10"/>
    </row>
    <row r="1890" spans="4:4" x14ac:dyDescent="0.25">
      <c r="D1890" s="10"/>
    </row>
    <row r="1891" spans="4:4" x14ac:dyDescent="0.25">
      <c r="D1891" s="10"/>
    </row>
    <row r="1892" spans="4:4" x14ac:dyDescent="0.25">
      <c r="D1892" s="10"/>
    </row>
    <row r="1893" spans="4:4" x14ac:dyDescent="0.25">
      <c r="D1893" s="10"/>
    </row>
    <row r="1894" spans="4:4" x14ac:dyDescent="0.25">
      <c r="D1894" s="10"/>
    </row>
    <row r="1895" spans="4:4" x14ac:dyDescent="0.25">
      <c r="D1895" s="10"/>
    </row>
    <row r="1896" spans="4:4" x14ac:dyDescent="0.25">
      <c r="D1896" s="10"/>
    </row>
    <row r="1897" spans="4:4" x14ac:dyDescent="0.25">
      <c r="D1897" s="10"/>
    </row>
    <row r="1898" spans="4:4" x14ac:dyDescent="0.25">
      <c r="D1898" s="10"/>
    </row>
    <row r="1899" spans="4:4" x14ac:dyDescent="0.25">
      <c r="D1899" s="10"/>
    </row>
    <row r="1900" spans="4:4" x14ac:dyDescent="0.25">
      <c r="D1900" s="10"/>
    </row>
    <row r="1901" spans="4:4" x14ac:dyDescent="0.25">
      <c r="D1901" s="10"/>
    </row>
    <row r="1902" spans="4:4" x14ac:dyDescent="0.25">
      <c r="D1902" s="10"/>
    </row>
    <row r="1903" spans="4:4" x14ac:dyDescent="0.25">
      <c r="D1903" s="10"/>
    </row>
    <row r="1904" spans="4:4" x14ac:dyDescent="0.25">
      <c r="D1904" s="10"/>
    </row>
    <row r="1905" spans="4:4" x14ac:dyDescent="0.25">
      <c r="D1905" s="10"/>
    </row>
    <row r="1906" spans="4:4" x14ac:dyDescent="0.25">
      <c r="D1906" s="10"/>
    </row>
    <row r="1907" spans="4:4" x14ac:dyDescent="0.25">
      <c r="D1907" s="10"/>
    </row>
    <row r="1908" spans="4:4" x14ac:dyDescent="0.25">
      <c r="D1908" s="10"/>
    </row>
    <row r="1909" spans="4:4" x14ac:dyDescent="0.25">
      <c r="D1909" s="10"/>
    </row>
    <row r="1910" spans="4:4" x14ac:dyDescent="0.25">
      <c r="D1910" s="10"/>
    </row>
    <row r="1911" spans="4:4" x14ac:dyDescent="0.25">
      <c r="D1911" s="10"/>
    </row>
    <row r="1912" spans="4:4" x14ac:dyDescent="0.25">
      <c r="D1912" s="10"/>
    </row>
    <row r="1913" spans="4:4" x14ac:dyDescent="0.25">
      <c r="D1913" s="10"/>
    </row>
    <row r="1914" spans="4:4" x14ac:dyDescent="0.25">
      <c r="D1914" s="10"/>
    </row>
    <row r="1915" spans="4:4" x14ac:dyDescent="0.25">
      <c r="D1915" s="10"/>
    </row>
    <row r="1916" spans="4:4" x14ac:dyDescent="0.25">
      <c r="D1916" s="10"/>
    </row>
    <row r="1917" spans="4:4" x14ac:dyDescent="0.25">
      <c r="D1917" s="10"/>
    </row>
    <row r="1918" spans="4:4" x14ac:dyDescent="0.25">
      <c r="D1918" s="10"/>
    </row>
    <row r="1919" spans="4:4" x14ac:dyDescent="0.25">
      <c r="D1919" s="10"/>
    </row>
    <row r="1920" spans="4:4" x14ac:dyDescent="0.25">
      <c r="D1920" s="10"/>
    </row>
    <row r="1921" spans="4:4" x14ac:dyDescent="0.25">
      <c r="D1921" s="10"/>
    </row>
    <row r="1922" spans="4:4" x14ac:dyDescent="0.25">
      <c r="D1922" s="10"/>
    </row>
    <row r="1923" spans="4:4" x14ac:dyDescent="0.25">
      <c r="D1923" s="10"/>
    </row>
    <row r="1924" spans="4:4" x14ac:dyDescent="0.25">
      <c r="D1924" s="10"/>
    </row>
    <row r="1925" spans="4:4" x14ac:dyDescent="0.25">
      <c r="D1925" s="10"/>
    </row>
    <row r="1926" spans="4:4" x14ac:dyDescent="0.25">
      <c r="D1926" s="10"/>
    </row>
    <row r="1927" spans="4:4" x14ac:dyDescent="0.25">
      <c r="D1927" s="10"/>
    </row>
    <row r="1928" spans="4:4" x14ac:dyDescent="0.25">
      <c r="D1928" s="10"/>
    </row>
    <row r="1929" spans="4:4" x14ac:dyDescent="0.25">
      <c r="D1929" s="10"/>
    </row>
    <row r="1930" spans="4:4" x14ac:dyDescent="0.25">
      <c r="D1930" s="10"/>
    </row>
    <row r="1931" spans="4:4" x14ac:dyDescent="0.25">
      <c r="D1931" s="10"/>
    </row>
    <row r="1932" spans="4:4" x14ac:dyDescent="0.25">
      <c r="D1932" s="10"/>
    </row>
    <row r="1933" spans="4:4" x14ac:dyDescent="0.25">
      <c r="D1933" s="10"/>
    </row>
    <row r="1934" spans="4:4" x14ac:dyDescent="0.25">
      <c r="D1934" s="10"/>
    </row>
    <row r="1935" spans="4:4" x14ac:dyDescent="0.25">
      <c r="D1935" s="10"/>
    </row>
    <row r="1936" spans="4:4" x14ac:dyDescent="0.25">
      <c r="D1936" s="10"/>
    </row>
    <row r="1937" spans="4:4" x14ac:dyDescent="0.25">
      <c r="D1937" s="10"/>
    </row>
    <row r="1938" spans="4:4" x14ac:dyDescent="0.25">
      <c r="D1938" s="10"/>
    </row>
    <row r="1939" spans="4:4" x14ac:dyDescent="0.25">
      <c r="D1939" s="10"/>
    </row>
    <row r="1940" spans="4:4" x14ac:dyDescent="0.25">
      <c r="D1940" s="10"/>
    </row>
    <row r="1941" spans="4:4" x14ac:dyDescent="0.25">
      <c r="D1941" s="10"/>
    </row>
    <row r="1942" spans="4:4" x14ac:dyDescent="0.25">
      <c r="D1942" s="10"/>
    </row>
    <row r="1943" spans="4:4" x14ac:dyDescent="0.25">
      <c r="D1943" s="10"/>
    </row>
    <row r="1944" spans="4:4" x14ac:dyDescent="0.25">
      <c r="D1944" s="10"/>
    </row>
    <row r="1945" spans="4:4" x14ac:dyDescent="0.25">
      <c r="D1945" s="10"/>
    </row>
    <row r="1946" spans="4:4" x14ac:dyDescent="0.25">
      <c r="D1946" s="10"/>
    </row>
    <row r="1947" spans="4:4" x14ac:dyDescent="0.25">
      <c r="D1947" s="10"/>
    </row>
    <row r="1948" spans="4:4" x14ac:dyDescent="0.25">
      <c r="D1948" s="10"/>
    </row>
    <row r="1949" spans="4:4" x14ac:dyDescent="0.25">
      <c r="D1949" s="10"/>
    </row>
    <row r="1950" spans="4:4" x14ac:dyDescent="0.25">
      <c r="D1950" s="10"/>
    </row>
    <row r="1951" spans="4:4" x14ac:dyDescent="0.25">
      <c r="D1951" s="10"/>
    </row>
    <row r="1952" spans="4:4" x14ac:dyDescent="0.25">
      <c r="D1952" s="10"/>
    </row>
    <row r="1953" spans="4:4" x14ac:dyDescent="0.25">
      <c r="D1953" s="10"/>
    </row>
    <row r="1954" spans="4:4" x14ac:dyDescent="0.25">
      <c r="D1954" s="10"/>
    </row>
    <row r="1955" spans="4:4" x14ac:dyDescent="0.25">
      <c r="D1955" s="10"/>
    </row>
    <row r="1956" spans="4:4" x14ac:dyDescent="0.25">
      <c r="D1956" s="10"/>
    </row>
    <row r="1957" spans="4:4" x14ac:dyDescent="0.25">
      <c r="D1957" s="10"/>
    </row>
    <row r="1958" spans="4:4" x14ac:dyDescent="0.25">
      <c r="D1958" s="10"/>
    </row>
    <row r="1959" spans="4:4" x14ac:dyDescent="0.25">
      <c r="D1959" s="10"/>
    </row>
    <row r="1960" spans="4:4" x14ac:dyDescent="0.25">
      <c r="D1960" s="10"/>
    </row>
    <row r="1961" spans="4:4" x14ac:dyDescent="0.25">
      <c r="D1961" s="10"/>
    </row>
    <row r="1962" spans="4:4" x14ac:dyDescent="0.25">
      <c r="D1962" s="10"/>
    </row>
    <row r="1963" spans="4:4" x14ac:dyDescent="0.25">
      <c r="D1963" s="10"/>
    </row>
    <row r="1964" spans="4:4" x14ac:dyDescent="0.25">
      <c r="D1964" s="10"/>
    </row>
    <row r="1965" spans="4:4" x14ac:dyDescent="0.25">
      <c r="D1965" s="10"/>
    </row>
    <row r="1966" spans="4:4" x14ac:dyDescent="0.25">
      <c r="D1966" s="10"/>
    </row>
    <row r="1967" spans="4:4" x14ac:dyDescent="0.25">
      <c r="D1967" s="10"/>
    </row>
    <row r="1968" spans="4:4" x14ac:dyDescent="0.25">
      <c r="D1968" s="10"/>
    </row>
    <row r="1969" spans="4:4" x14ac:dyDescent="0.25">
      <c r="D1969" s="10"/>
    </row>
    <row r="1970" spans="4:4" x14ac:dyDescent="0.25">
      <c r="D1970" s="10"/>
    </row>
    <row r="1971" spans="4:4" x14ac:dyDescent="0.25">
      <c r="D1971" s="10"/>
    </row>
    <row r="1972" spans="4:4" x14ac:dyDescent="0.25">
      <c r="D1972" s="10"/>
    </row>
    <row r="1973" spans="4:4" x14ac:dyDescent="0.25">
      <c r="D1973" s="10"/>
    </row>
    <row r="1974" spans="4:4" x14ac:dyDescent="0.25">
      <c r="D1974" s="10"/>
    </row>
    <row r="1975" spans="4:4" x14ac:dyDescent="0.25">
      <c r="D1975" s="10"/>
    </row>
    <row r="1976" spans="4:4" x14ac:dyDescent="0.25">
      <c r="D1976" s="10"/>
    </row>
    <row r="1977" spans="4:4" x14ac:dyDescent="0.25">
      <c r="D1977" s="10"/>
    </row>
    <row r="1978" spans="4:4" x14ac:dyDescent="0.25">
      <c r="D1978" s="10"/>
    </row>
    <row r="1979" spans="4:4" x14ac:dyDescent="0.25">
      <c r="D1979" s="10"/>
    </row>
    <row r="1980" spans="4:4" x14ac:dyDescent="0.25">
      <c r="D1980" s="10"/>
    </row>
    <row r="1981" spans="4:4" x14ac:dyDescent="0.25">
      <c r="D1981" s="10"/>
    </row>
    <row r="1982" spans="4:4" x14ac:dyDescent="0.25">
      <c r="D1982" s="10"/>
    </row>
    <row r="1983" spans="4:4" x14ac:dyDescent="0.25">
      <c r="D1983" s="10"/>
    </row>
    <row r="1984" spans="4:4" x14ac:dyDescent="0.25">
      <c r="D1984" s="10"/>
    </row>
    <row r="1985" spans="4:4" x14ac:dyDescent="0.25">
      <c r="D1985" s="10"/>
    </row>
    <row r="1986" spans="4:4" x14ac:dyDescent="0.25">
      <c r="D1986" s="10"/>
    </row>
    <row r="1987" spans="4:4" x14ac:dyDescent="0.25">
      <c r="D1987" s="10"/>
    </row>
    <row r="1988" spans="4:4" x14ac:dyDescent="0.25">
      <c r="D1988" s="10"/>
    </row>
    <row r="1989" spans="4:4" x14ac:dyDescent="0.25">
      <c r="D1989" s="10"/>
    </row>
    <row r="1990" spans="4:4" x14ac:dyDescent="0.25">
      <c r="D1990" s="10"/>
    </row>
    <row r="1991" spans="4:4" x14ac:dyDescent="0.25">
      <c r="D1991" s="10"/>
    </row>
    <row r="1992" spans="4:4" x14ac:dyDescent="0.25">
      <c r="D1992" s="10"/>
    </row>
    <row r="1993" spans="4:4" x14ac:dyDescent="0.25">
      <c r="D1993" s="10"/>
    </row>
    <row r="1994" spans="4:4" x14ac:dyDescent="0.25">
      <c r="D1994" s="10"/>
    </row>
    <row r="1995" spans="4:4" x14ac:dyDescent="0.25">
      <c r="D1995" s="10"/>
    </row>
    <row r="1996" spans="4:4" x14ac:dyDescent="0.25">
      <c r="D1996" s="10"/>
    </row>
    <row r="1997" spans="4:4" x14ac:dyDescent="0.25">
      <c r="D1997" s="10"/>
    </row>
    <row r="1998" spans="4:4" x14ac:dyDescent="0.25">
      <c r="D1998" s="10"/>
    </row>
    <row r="1999" spans="4:4" x14ac:dyDescent="0.25">
      <c r="D1999" s="10"/>
    </row>
    <row r="2000" spans="4:4" x14ac:dyDescent="0.25">
      <c r="D2000" s="10"/>
    </row>
    <row r="2001" spans="4:4" x14ac:dyDescent="0.25">
      <c r="D2001" s="10"/>
    </row>
    <row r="2002" spans="4:4" x14ac:dyDescent="0.25">
      <c r="D2002" s="10"/>
    </row>
    <row r="2003" spans="4:4" x14ac:dyDescent="0.25">
      <c r="D2003" s="10"/>
    </row>
    <row r="2004" spans="4:4" x14ac:dyDescent="0.25">
      <c r="D2004" s="10"/>
    </row>
    <row r="2005" spans="4:4" x14ac:dyDescent="0.25">
      <c r="D2005" s="10"/>
    </row>
    <row r="2006" spans="4:4" x14ac:dyDescent="0.25">
      <c r="D2006" s="10"/>
    </row>
    <row r="2007" spans="4:4" x14ac:dyDescent="0.25">
      <c r="D2007" s="10"/>
    </row>
    <row r="2008" spans="4:4" x14ac:dyDescent="0.25">
      <c r="D2008" s="10"/>
    </row>
    <row r="2009" spans="4:4" x14ac:dyDescent="0.25">
      <c r="D2009" s="10"/>
    </row>
    <row r="2010" spans="4:4" x14ac:dyDescent="0.25">
      <c r="D2010" s="10"/>
    </row>
    <row r="2011" spans="4:4" x14ac:dyDescent="0.25">
      <c r="D2011" s="10"/>
    </row>
    <row r="2012" spans="4:4" x14ac:dyDescent="0.25">
      <c r="D2012" s="10"/>
    </row>
    <row r="2013" spans="4:4" x14ac:dyDescent="0.25">
      <c r="D2013" s="10"/>
    </row>
    <row r="2014" spans="4:4" x14ac:dyDescent="0.25">
      <c r="D2014" s="10"/>
    </row>
    <row r="2015" spans="4:4" x14ac:dyDescent="0.25">
      <c r="D2015" s="10"/>
    </row>
    <row r="2016" spans="4:4" x14ac:dyDescent="0.25">
      <c r="D2016" s="10"/>
    </row>
    <row r="2017" spans="4:4" x14ac:dyDescent="0.25">
      <c r="D2017" s="10"/>
    </row>
    <row r="2018" spans="4:4" x14ac:dyDescent="0.25">
      <c r="D2018" s="10"/>
    </row>
    <row r="2019" spans="4:4" x14ac:dyDescent="0.25">
      <c r="D2019" s="10"/>
    </row>
    <row r="2020" spans="4:4" x14ac:dyDescent="0.25">
      <c r="D2020" s="10"/>
    </row>
    <row r="2021" spans="4:4" x14ac:dyDescent="0.25">
      <c r="D2021" s="10"/>
    </row>
    <row r="2022" spans="4:4" x14ac:dyDescent="0.25">
      <c r="D2022" s="10"/>
    </row>
    <row r="2023" spans="4:4" x14ac:dyDescent="0.25">
      <c r="D2023" s="10"/>
    </row>
    <row r="2024" spans="4:4" x14ac:dyDescent="0.25">
      <c r="D2024" s="10"/>
    </row>
    <row r="2025" spans="4:4" x14ac:dyDescent="0.25">
      <c r="D2025" s="10"/>
    </row>
    <row r="2026" spans="4:4" x14ac:dyDescent="0.25">
      <c r="D2026" s="10"/>
    </row>
    <row r="2027" spans="4:4" x14ac:dyDescent="0.25">
      <c r="D2027" s="10"/>
    </row>
    <row r="2028" spans="4:4" x14ac:dyDescent="0.25">
      <c r="D2028" s="10"/>
    </row>
    <row r="2029" spans="4:4" x14ac:dyDescent="0.25">
      <c r="D2029" s="10"/>
    </row>
    <row r="2030" spans="4:4" x14ac:dyDescent="0.25">
      <c r="D2030" s="10"/>
    </row>
    <row r="2031" spans="4:4" x14ac:dyDescent="0.25">
      <c r="D2031" s="10"/>
    </row>
    <row r="2032" spans="4:4" x14ac:dyDescent="0.25">
      <c r="D2032" s="10"/>
    </row>
    <row r="2033" spans="4:4" x14ac:dyDescent="0.25">
      <c r="D2033" s="10"/>
    </row>
    <row r="2034" spans="4:4" x14ac:dyDescent="0.25">
      <c r="D2034" s="10"/>
    </row>
    <row r="2035" spans="4:4" x14ac:dyDescent="0.25">
      <c r="D2035" s="10"/>
    </row>
    <row r="2036" spans="4:4" x14ac:dyDescent="0.25">
      <c r="D2036" s="10"/>
    </row>
    <row r="2037" spans="4:4" x14ac:dyDescent="0.25">
      <c r="D2037" s="10"/>
    </row>
    <row r="2038" spans="4:4" x14ac:dyDescent="0.25">
      <c r="D2038" s="10"/>
    </row>
    <row r="2039" spans="4:4" x14ac:dyDescent="0.25">
      <c r="D2039" s="10"/>
    </row>
    <row r="2040" spans="4:4" x14ac:dyDescent="0.25">
      <c r="D2040" s="10"/>
    </row>
    <row r="2041" spans="4:4" x14ac:dyDescent="0.25">
      <c r="D2041" s="10"/>
    </row>
    <row r="2042" spans="4:4" x14ac:dyDescent="0.25">
      <c r="D2042" s="10"/>
    </row>
    <row r="2043" spans="4:4" x14ac:dyDescent="0.25">
      <c r="D2043" s="10"/>
    </row>
    <row r="2044" spans="4:4" x14ac:dyDescent="0.25">
      <c r="D2044" s="10"/>
    </row>
    <row r="2045" spans="4:4" x14ac:dyDescent="0.25">
      <c r="D2045" s="10"/>
    </row>
    <row r="2046" spans="4:4" x14ac:dyDescent="0.25">
      <c r="D2046" s="10"/>
    </row>
    <row r="2047" spans="4:4" x14ac:dyDescent="0.25">
      <c r="D2047" s="10"/>
    </row>
    <row r="2048" spans="4:4" x14ac:dyDescent="0.25">
      <c r="D2048" s="10"/>
    </row>
    <row r="2049" spans="4:4" x14ac:dyDescent="0.25">
      <c r="D2049" s="10"/>
    </row>
    <row r="2050" spans="4:4" x14ac:dyDescent="0.25">
      <c r="D2050" s="10"/>
    </row>
    <row r="2051" spans="4:4" x14ac:dyDescent="0.25">
      <c r="D2051" s="10"/>
    </row>
    <row r="2052" spans="4:4" x14ac:dyDescent="0.25">
      <c r="D2052" s="10"/>
    </row>
    <row r="2053" spans="4:4" x14ac:dyDescent="0.25">
      <c r="D2053" s="10"/>
    </row>
    <row r="2054" spans="4:4" x14ac:dyDescent="0.25">
      <c r="D2054" s="10"/>
    </row>
    <row r="2055" spans="4:4" x14ac:dyDescent="0.25">
      <c r="D2055" s="10"/>
    </row>
    <row r="2056" spans="4:4" x14ac:dyDescent="0.25">
      <c r="D2056" s="10"/>
    </row>
    <row r="2057" spans="4:4" x14ac:dyDescent="0.25">
      <c r="D2057" s="10"/>
    </row>
    <row r="2058" spans="4:4" x14ac:dyDescent="0.25">
      <c r="D2058" s="10"/>
    </row>
    <row r="2059" spans="4:4" x14ac:dyDescent="0.25">
      <c r="D2059" s="10"/>
    </row>
    <row r="2060" spans="4:4" x14ac:dyDescent="0.25">
      <c r="D2060" s="10"/>
    </row>
    <row r="2061" spans="4:4" x14ac:dyDescent="0.25">
      <c r="D2061" s="10"/>
    </row>
    <row r="2062" spans="4:4" x14ac:dyDescent="0.25">
      <c r="D2062" s="10"/>
    </row>
    <row r="2063" spans="4:4" x14ac:dyDescent="0.25">
      <c r="D2063" s="10"/>
    </row>
    <row r="2064" spans="4:4" x14ac:dyDescent="0.25">
      <c r="D2064" s="10"/>
    </row>
    <row r="2065" spans="4:4" x14ac:dyDescent="0.25">
      <c r="D2065" s="10"/>
    </row>
    <row r="2066" spans="4:4" x14ac:dyDescent="0.25">
      <c r="D2066" s="10"/>
    </row>
    <row r="2067" spans="4:4" x14ac:dyDescent="0.25">
      <c r="D2067" s="10"/>
    </row>
    <row r="2068" spans="4:4" x14ac:dyDescent="0.25">
      <c r="D2068" s="10"/>
    </row>
    <row r="2069" spans="4:4" x14ac:dyDescent="0.25">
      <c r="D2069" s="10"/>
    </row>
    <row r="2070" spans="4:4" x14ac:dyDescent="0.25">
      <c r="D2070" s="10"/>
    </row>
    <row r="2071" spans="4:4" x14ac:dyDescent="0.25">
      <c r="D2071" s="10"/>
    </row>
    <row r="2072" spans="4:4" x14ac:dyDescent="0.25">
      <c r="D2072" s="10"/>
    </row>
    <row r="2073" spans="4:4" x14ac:dyDescent="0.25">
      <c r="D2073" s="10"/>
    </row>
    <row r="2074" spans="4:4" x14ac:dyDescent="0.25">
      <c r="D2074" s="10"/>
    </row>
    <row r="2075" spans="4:4" x14ac:dyDescent="0.25">
      <c r="D2075" s="10"/>
    </row>
    <row r="2076" spans="4:4" x14ac:dyDescent="0.25">
      <c r="D2076" s="10"/>
    </row>
    <row r="2077" spans="4:4" x14ac:dyDescent="0.25">
      <c r="D2077" s="10"/>
    </row>
    <row r="2078" spans="4:4" x14ac:dyDescent="0.25">
      <c r="D2078" s="10"/>
    </row>
    <row r="2079" spans="4:4" x14ac:dyDescent="0.25">
      <c r="D2079" s="10"/>
    </row>
    <row r="2080" spans="4:4" x14ac:dyDescent="0.25">
      <c r="D2080" s="10"/>
    </row>
    <row r="2081" spans="4:4" x14ac:dyDescent="0.25">
      <c r="D2081" s="10"/>
    </row>
    <row r="2082" spans="4:4" x14ac:dyDescent="0.25">
      <c r="D2082" s="10"/>
    </row>
    <row r="2083" spans="4:4" x14ac:dyDescent="0.25">
      <c r="D2083" s="10"/>
    </row>
    <row r="2084" spans="4:4" x14ac:dyDescent="0.25">
      <c r="D2084" s="10"/>
    </row>
    <row r="2085" spans="4:4" x14ac:dyDescent="0.25">
      <c r="D2085" s="10"/>
    </row>
    <row r="2086" spans="4:4" x14ac:dyDescent="0.25">
      <c r="D2086" s="10"/>
    </row>
    <row r="2087" spans="4:4" x14ac:dyDescent="0.25">
      <c r="D2087" s="10"/>
    </row>
    <row r="2088" spans="4:4" x14ac:dyDescent="0.25">
      <c r="D2088" s="10"/>
    </row>
    <row r="2089" spans="4:4" x14ac:dyDescent="0.25">
      <c r="D2089" s="10"/>
    </row>
    <row r="2090" spans="4:4" x14ac:dyDescent="0.25">
      <c r="D2090" s="10"/>
    </row>
    <row r="2091" spans="4:4" x14ac:dyDescent="0.25">
      <c r="D2091" s="10"/>
    </row>
    <row r="2092" spans="4:4" x14ac:dyDescent="0.25">
      <c r="D2092" s="10"/>
    </row>
    <row r="2093" spans="4:4" x14ac:dyDescent="0.25">
      <c r="D2093" s="10"/>
    </row>
    <row r="2094" spans="4:4" x14ac:dyDescent="0.25">
      <c r="D2094" s="10"/>
    </row>
    <row r="2095" spans="4:4" x14ac:dyDescent="0.25">
      <c r="D2095" s="10"/>
    </row>
    <row r="2096" spans="4:4" x14ac:dyDescent="0.25">
      <c r="D2096" s="10"/>
    </row>
    <row r="2097" spans="4:4" x14ac:dyDescent="0.25">
      <c r="D2097" s="10"/>
    </row>
    <row r="2098" spans="4:4" x14ac:dyDescent="0.25">
      <c r="D2098" s="10"/>
    </row>
    <row r="2099" spans="4:4" x14ac:dyDescent="0.25">
      <c r="D2099" s="10"/>
    </row>
    <row r="2100" spans="4:4" x14ac:dyDescent="0.25">
      <c r="D2100" s="10"/>
    </row>
    <row r="2101" spans="4:4" x14ac:dyDescent="0.25">
      <c r="D2101" s="10"/>
    </row>
    <row r="2102" spans="4:4" x14ac:dyDescent="0.25">
      <c r="D2102" s="10"/>
    </row>
    <row r="2103" spans="4:4" x14ac:dyDescent="0.25">
      <c r="D2103" s="10"/>
    </row>
    <row r="2104" spans="4:4" x14ac:dyDescent="0.25">
      <c r="D2104" s="10"/>
    </row>
    <row r="2105" spans="4:4" x14ac:dyDescent="0.25">
      <c r="D2105" s="10"/>
    </row>
    <row r="2106" spans="4:4" x14ac:dyDescent="0.25">
      <c r="D2106" s="10"/>
    </row>
    <row r="2107" spans="4:4" x14ac:dyDescent="0.25">
      <c r="D2107" s="10"/>
    </row>
    <row r="2108" spans="4:4" x14ac:dyDescent="0.25">
      <c r="D2108" s="10"/>
    </row>
    <row r="2109" spans="4:4" x14ac:dyDescent="0.25">
      <c r="D2109" s="10"/>
    </row>
    <row r="2110" spans="4:4" x14ac:dyDescent="0.25">
      <c r="D2110" s="10"/>
    </row>
    <row r="2111" spans="4:4" x14ac:dyDescent="0.25">
      <c r="D2111" s="10"/>
    </row>
    <row r="2112" spans="4:4" x14ac:dyDescent="0.25">
      <c r="D2112" s="10"/>
    </row>
    <row r="2113" spans="4:4" x14ac:dyDescent="0.25">
      <c r="D2113" s="10"/>
    </row>
    <row r="2114" spans="4:4" x14ac:dyDescent="0.25">
      <c r="D2114" s="10"/>
    </row>
    <row r="2115" spans="4:4" x14ac:dyDescent="0.25">
      <c r="D2115" s="10"/>
    </row>
    <row r="2116" spans="4:4" x14ac:dyDescent="0.25">
      <c r="D2116" s="10"/>
    </row>
    <row r="2117" spans="4:4" x14ac:dyDescent="0.25">
      <c r="D2117" s="10"/>
    </row>
    <row r="2118" spans="4:4" x14ac:dyDescent="0.25">
      <c r="D2118" s="10"/>
    </row>
    <row r="2119" spans="4:4" x14ac:dyDescent="0.25">
      <c r="D2119" s="10"/>
    </row>
    <row r="2120" spans="4:4" x14ac:dyDescent="0.25">
      <c r="D2120" s="10"/>
    </row>
    <row r="2121" spans="4:4" x14ac:dyDescent="0.25">
      <c r="D2121" s="10"/>
    </row>
    <row r="2122" spans="4:4" x14ac:dyDescent="0.25">
      <c r="D2122" s="10"/>
    </row>
    <row r="2123" spans="4:4" x14ac:dyDescent="0.25">
      <c r="D2123" s="10"/>
    </row>
    <row r="2124" spans="4:4" x14ac:dyDescent="0.25">
      <c r="D2124" s="10"/>
    </row>
    <row r="2125" spans="4:4" x14ac:dyDescent="0.25">
      <c r="D2125" s="10"/>
    </row>
    <row r="2126" spans="4:4" x14ac:dyDescent="0.25">
      <c r="D2126" s="10"/>
    </row>
    <row r="2127" spans="4:4" x14ac:dyDescent="0.25">
      <c r="D2127" s="10"/>
    </row>
    <row r="2128" spans="4:4" x14ac:dyDescent="0.25">
      <c r="D2128" s="10"/>
    </row>
    <row r="2129" spans="4:4" x14ac:dyDescent="0.25">
      <c r="D2129" s="10"/>
    </row>
    <row r="2130" spans="4:4" x14ac:dyDescent="0.25">
      <c r="D2130" s="10"/>
    </row>
    <row r="2131" spans="4:4" x14ac:dyDescent="0.25">
      <c r="D2131" s="10"/>
    </row>
    <row r="2132" spans="4:4" x14ac:dyDescent="0.25">
      <c r="D2132" s="10"/>
    </row>
    <row r="2133" spans="4:4" x14ac:dyDescent="0.25">
      <c r="D2133" s="10"/>
    </row>
    <row r="2134" spans="4:4" x14ac:dyDescent="0.25">
      <c r="D2134" s="10"/>
    </row>
    <row r="2135" spans="4:4" x14ac:dyDescent="0.25">
      <c r="D2135" s="10"/>
    </row>
    <row r="2136" spans="4:4" x14ac:dyDescent="0.25">
      <c r="D2136" s="10"/>
    </row>
    <row r="2137" spans="4:4" x14ac:dyDescent="0.25">
      <c r="D2137" s="10"/>
    </row>
    <row r="2138" spans="4:4" x14ac:dyDescent="0.25">
      <c r="D2138" s="10"/>
    </row>
    <row r="2139" spans="4:4" x14ac:dyDescent="0.25">
      <c r="D2139" s="10"/>
    </row>
    <row r="2140" spans="4:4" x14ac:dyDescent="0.25">
      <c r="D2140" s="10"/>
    </row>
    <row r="2141" spans="4:4" x14ac:dyDescent="0.25">
      <c r="D2141" s="10"/>
    </row>
    <row r="2142" spans="4:4" x14ac:dyDescent="0.25">
      <c r="D2142" s="10"/>
    </row>
    <row r="2143" spans="4:4" x14ac:dyDescent="0.25">
      <c r="D2143" s="10"/>
    </row>
    <row r="2144" spans="4:4" x14ac:dyDescent="0.25">
      <c r="D2144" s="10"/>
    </row>
    <row r="2145" spans="4:4" x14ac:dyDescent="0.25">
      <c r="D2145" s="10"/>
    </row>
    <row r="2146" spans="4:4" x14ac:dyDescent="0.25">
      <c r="D2146" s="10"/>
    </row>
    <row r="2147" spans="4:4" x14ac:dyDescent="0.25">
      <c r="D2147" s="10"/>
    </row>
    <row r="2148" spans="4:4" x14ac:dyDescent="0.25">
      <c r="D2148" s="10"/>
    </row>
    <row r="2149" spans="4:4" x14ac:dyDescent="0.25">
      <c r="D2149" s="10"/>
    </row>
    <row r="2150" spans="4:4" x14ac:dyDescent="0.25">
      <c r="D2150" s="10"/>
    </row>
    <row r="2151" spans="4:4" x14ac:dyDescent="0.25">
      <c r="D2151" s="10"/>
    </row>
    <row r="2152" spans="4:4" x14ac:dyDescent="0.25">
      <c r="D2152" s="10"/>
    </row>
    <row r="2153" spans="4:4" x14ac:dyDescent="0.25">
      <c r="D2153" s="10"/>
    </row>
    <row r="2154" spans="4:4" x14ac:dyDescent="0.25">
      <c r="D2154" s="10"/>
    </row>
    <row r="2155" spans="4:4" x14ac:dyDescent="0.25">
      <c r="D2155" s="10"/>
    </row>
    <row r="2156" spans="4:4" x14ac:dyDescent="0.25">
      <c r="D2156" s="10"/>
    </row>
    <row r="2157" spans="4:4" x14ac:dyDescent="0.25">
      <c r="D2157" s="10"/>
    </row>
    <row r="2158" spans="4:4" x14ac:dyDescent="0.25">
      <c r="D2158" s="10"/>
    </row>
    <row r="2159" spans="4:4" x14ac:dyDescent="0.25">
      <c r="D2159" s="10"/>
    </row>
    <row r="2160" spans="4:4" x14ac:dyDescent="0.25">
      <c r="D2160" s="10"/>
    </row>
    <row r="2161" spans="4:4" x14ac:dyDescent="0.25">
      <c r="D2161" s="10"/>
    </row>
    <row r="2162" spans="4:4" x14ac:dyDescent="0.25">
      <c r="D2162" s="10"/>
    </row>
    <row r="2163" spans="4:4" x14ac:dyDescent="0.25">
      <c r="D2163" s="10"/>
    </row>
    <row r="2164" spans="4:4" x14ac:dyDescent="0.25">
      <c r="D2164" s="10"/>
    </row>
    <row r="2165" spans="4:4" x14ac:dyDescent="0.25">
      <c r="D2165" s="10"/>
    </row>
    <row r="2166" spans="4:4" x14ac:dyDescent="0.25">
      <c r="D2166" s="10"/>
    </row>
    <row r="2167" spans="4:4" x14ac:dyDescent="0.25">
      <c r="D2167" s="10"/>
    </row>
    <row r="2168" spans="4:4" x14ac:dyDescent="0.25">
      <c r="D2168" s="10"/>
    </row>
    <row r="2169" spans="4:4" x14ac:dyDescent="0.25">
      <c r="D2169" s="10"/>
    </row>
    <row r="2170" spans="4:4" x14ac:dyDescent="0.25">
      <c r="D2170" s="10"/>
    </row>
    <row r="2171" spans="4:4" x14ac:dyDescent="0.25">
      <c r="D2171" s="10"/>
    </row>
    <row r="2172" spans="4:4" x14ac:dyDescent="0.25">
      <c r="D2172" s="10"/>
    </row>
    <row r="2173" spans="4:4" x14ac:dyDescent="0.25">
      <c r="D2173" s="10"/>
    </row>
    <row r="2174" spans="4:4" x14ac:dyDescent="0.25">
      <c r="D2174" s="10"/>
    </row>
    <row r="2175" spans="4:4" x14ac:dyDescent="0.25">
      <c r="D2175" s="10"/>
    </row>
    <row r="2176" spans="4:4" x14ac:dyDescent="0.25">
      <c r="D2176" s="10"/>
    </row>
    <row r="2177" spans="4:4" x14ac:dyDescent="0.25">
      <c r="D2177" s="10"/>
    </row>
    <row r="2178" spans="4:4" x14ac:dyDescent="0.25">
      <c r="D2178" s="10"/>
    </row>
    <row r="2179" spans="4:4" x14ac:dyDescent="0.25">
      <c r="D2179" s="10"/>
    </row>
    <row r="2180" spans="4:4" x14ac:dyDescent="0.25">
      <c r="D2180" s="10"/>
    </row>
    <row r="2181" spans="4:4" x14ac:dyDescent="0.25">
      <c r="D2181" s="10"/>
    </row>
    <row r="2182" spans="4:4" x14ac:dyDescent="0.25">
      <c r="D2182" s="10"/>
    </row>
    <row r="2183" spans="4:4" x14ac:dyDescent="0.25">
      <c r="D2183" s="10"/>
    </row>
    <row r="2184" spans="4:4" x14ac:dyDescent="0.25">
      <c r="D2184" s="10"/>
    </row>
    <row r="2185" spans="4:4" x14ac:dyDescent="0.25">
      <c r="D2185" s="10"/>
    </row>
    <row r="2186" spans="4:4" x14ac:dyDescent="0.25">
      <c r="D2186" s="10"/>
    </row>
    <row r="2187" spans="4:4" x14ac:dyDescent="0.25">
      <c r="D2187" s="10"/>
    </row>
    <row r="2188" spans="4:4" x14ac:dyDescent="0.25">
      <c r="D2188" s="10"/>
    </row>
    <row r="2189" spans="4:4" x14ac:dyDescent="0.25">
      <c r="D2189" s="10"/>
    </row>
    <row r="2190" spans="4:4" x14ac:dyDescent="0.25">
      <c r="D2190" s="10"/>
    </row>
    <row r="2191" spans="4:4" x14ac:dyDescent="0.25">
      <c r="D2191" s="10"/>
    </row>
    <row r="2192" spans="4:4" x14ac:dyDescent="0.25">
      <c r="D2192" s="10"/>
    </row>
    <row r="2193" spans="4:4" x14ac:dyDescent="0.25">
      <c r="D2193" s="10"/>
    </row>
    <row r="2194" spans="4:4" x14ac:dyDescent="0.25">
      <c r="D2194" s="10"/>
    </row>
    <row r="2195" spans="4:4" x14ac:dyDescent="0.25">
      <c r="D2195" s="10"/>
    </row>
    <row r="2196" spans="4:4" x14ac:dyDescent="0.25">
      <c r="D2196" s="10"/>
    </row>
    <row r="2197" spans="4:4" x14ac:dyDescent="0.25">
      <c r="D2197" s="10"/>
    </row>
    <row r="2198" spans="4:4" x14ac:dyDescent="0.25">
      <c r="D2198" s="10"/>
    </row>
    <row r="2199" spans="4:4" x14ac:dyDescent="0.25">
      <c r="D2199" s="10"/>
    </row>
    <row r="2200" spans="4:4" x14ac:dyDescent="0.25">
      <c r="D2200" s="10"/>
    </row>
    <row r="2201" spans="4:4" x14ac:dyDescent="0.25">
      <c r="D2201" s="10"/>
    </row>
    <row r="2202" spans="4:4" x14ac:dyDescent="0.25">
      <c r="D2202" s="10"/>
    </row>
    <row r="2203" spans="4:4" x14ac:dyDescent="0.25">
      <c r="D2203" s="10"/>
    </row>
    <row r="2204" spans="4:4" x14ac:dyDescent="0.25">
      <c r="D2204" s="10"/>
    </row>
    <row r="2205" spans="4:4" x14ac:dyDescent="0.25">
      <c r="D2205" s="10"/>
    </row>
    <row r="2206" spans="4:4" x14ac:dyDescent="0.25">
      <c r="D2206" s="10"/>
    </row>
    <row r="2207" spans="4:4" x14ac:dyDescent="0.25">
      <c r="D2207" s="10"/>
    </row>
    <row r="2208" spans="4:4" x14ac:dyDescent="0.25">
      <c r="D2208" s="10"/>
    </row>
    <row r="2209" spans="4:4" x14ac:dyDescent="0.25">
      <c r="D2209" s="10"/>
    </row>
    <row r="2210" spans="4:4" x14ac:dyDescent="0.25">
      <c r="D2210" s="10"/>
    </row>
    <row r="2211" spans="4:4" x14ac:dyDescent="0.25">
      <c r="D2211" s="10"/>
    </row>
    <row r="2212" spans="4:4" x14ac:dyDescent="0.25">
      <c r="D2212" s="10"/>
    </row>
    <row r="2213" spans="4:4" x14ac:dyDescent="0.25">
      <c r="D2213" s="10"/>
    </row>
    <row r="2214" spans="4:4" x14ac:dyDescent="0.25">
      <c r="D2214" s="10"/>
    </row>
    <row r="2215" spans="4:4" x14ac:dyDescent="0.25">
      <c r="D2215" s="10"/>
    </row>
    <row r="2216" spans="4:4" x14ac:dyDescent="0.25">
      <c r="D2216" s="10"/>
    </row>
    <row r="2217" spans="4:4" x14ac:dyDescent="0.25">
      <c r="D2217" s="10"/>
    </row>
    <row r="2218" spans="4:4" x14ac:dyDescent="0.25">
      <c r="D2218" s="10"/>
    </row>
    <row r="2219" spans="4:4" x14ac:dyDescent="0.25">
      <c r="D2219" s="10"/>
    </row>
    <row r="2220" spans="4:4" x14ac:dyDescent="0.25">
      <c r="D2220" s="10"/>
    </row>
    <row r="2221" spans="4:4" x14ac:dyDescent="0.25">
      <c r="D2221" s="10"/>
    </row>
    <row r="2222" spans="4:4" x14ac:dyDescent="0.25">
      <c r="D2222" s="10"/>
    </row>
    <row r="2223" spans="4:4" x14ac:dyDescent="0.25">
      <c r="D2223" s="10"/>
    </row>
    <row r="2224" spans="4:4" x14ac:dyDescent="0.25">
      <c r="D2224" s="10"/>
    </row>
    <row r="2225" spans="4:4" x14ac:dyDescent="0.25">
      <c r="D2225" s="10"/>
    </row>
    <row r="2226" spans="4:4" x14ac:dyDescent="0.25">
      <c r="D2226" s="10"/>
    </row>
    <row r="2227" spans="4:4" x14ac:dyDescent="0.25">
      <c r="D2227" s="10"/>
    </row>
    <row r="2228" spans="4:4" x14ac:dyDescent="0.25">
      <c r="D2228" s="10"/>
    </row>
    <row r="2229" spans="4:4" x14ac:dyDescent="0.25">
      <c r="D2229" s="10"/>
    </row>
    <row r="2230" spans="4:4" x14ac:dyDescent="0.25">
      <c r="D2230" s="10"/>
    </row>
    <row r="2231" spans="4:4" x14ac:dyDescent="0.25">
      <c r="D2231" s="10"/>
    </row>
    <row r="2232" spans="4:4" x14ac:dyDescent="0.25">
      <c r="D2232" s="10"/>
    </row>
    <row r="2233" spans="4:4" x14ac:dyDescent="0.25">
      <c r="D2233" s="10"/>
    </row>
    <row r="2234" spans="4:4" x14ac:dyDescent="0.25">
      <c r="D2234" s="10"/>
    </row>
    <row r="2235" spans="4:4" x14ac:dyDescent="0.25">
      <c r="D2235" s="10"/>
    </row>
    <row r="2236" spans="4:4" x14ac:dyDescent="0.25">
      <c r="D2236" s="10"/>
    </row>
    <row r="2237" spans="4:4" x14ac:dyDescent="0.25">
      <c r="D2237" s="10"/>
    </row>
    <row r="2238" spans="4:4" x14ac:dyDescent="0.25">
      <c r="D2238" s="10"/>
    </row>
    <row r="2239" spans="4:4" x14ac:dyDescent="0.25">
      <c r="D2239" s="10"/>
    </row>
    <row r="2240" spans="4:4" x14ac:dyDescent="0.25">
      <c r="D2240" s="10"/>
    </row>
    <row r="2241" spans="4:4" x14ac:dyDescent="0.25">
      <c r="D2241" s="10"/>
    </row>
    <row r="2242" spans="4:4" x14ac:dyDescent="0.25">
      <c r="D2242" s="10"/>
    </row>
    <row r="2243" spans="4:4" x14ac:dyDescent="0.25">
      <c r="D2243" s="10"/>
    </row>
    <row r="2244" spans="4:4" x14ac:dyDescent="0.25">
      <c r="D2244" s="10"/>
    </row>
    <row r="2245" spans="4:4" x14ac:dyDescent="0.25">
      <c r="D2245" s="10"/>
    </row>
    <row r="2246" spans="4:4" x14ac:dyDescent="0.25">
      <c r="D2246" s="10"/>
    </row>
    <row r="2247" spans="4:4" x14ac:dyDescent="0.25">
      <c r="D2247" s="10"/>
    </row>
    <row r="2248" spans="4:4" x14ac:dyDescent="0.25">
      <c r="D2248" s="10"/>
    </row>
    <row r="2249" spans="4:4" x14ac:dyDescent="0.25">
      <c r="D2249" s="10"/>
    </row>
    <row r="2250" spans="4:4" x14ac:dyDescent="0.25">
      <c r="D2250" s="10"/>
    </row>
    <row r="2251" spans="4:4" x14ac:dyDescent="0.25">
      <c r="D2251" s="10"/>
    </row>
    <row r="2252" spans="4:4" x14ac:dyDescent="0.25">
      <c r="D2252" s="10"/>
    </row>
    <row r="2253" spans="4:4" x14ac:dyDescent="0.25">
      <c r="D2253" s="10"/>
    </row>
    <row r="2254" spans="4:4" x14ac:dyDescent="0.25">
      <c r="D2254" s="10"/>
    </row>
    <row r="2255" spans="4:4" x14ac:dyDescent="0.25">
      <c r="D2255" s="10"/>
    </row>
    <row r="2256" spans="4:4" x14ac:dyDescent="0.25">
      <c r="D2256" s="10"/>
    </row>
    <row r="2257" spans="4:4" x14ac:dyDescent="0.25">
      <c r="D2257" s="10"/>
    </row>
    <row r="2258" spans="4:4" x14ac:dyDescent="0.25">
      <c r="D2258" s="10"/>
    </row>
    <row r="2259" spans="4:4" x14ac:dyDescent="0.25">
      <c r="D2259" s="10"/>
    </row>
    <row r="2260" spans="4:4" x14ac:dyDescent="0.25">
      <c r="D2260" s="10"/>
    </row>
    <row r="2261" spans="4:4" x14ac:dyDescent="0.25">
      <c r="D2261" s="10"/>
    </row>
    <row r="2262" spans="4:4" x14ac:dyDescent="0.25">
      <c r="D2262" s="10"/>
    </row>
    <row r="2263" spans="4:4" x14ac:dyDescent="0.25">
      <c r="D2263" s="10"/>
    </row>
    <row r="2264" spans="4:4" x14ac:dyDescent="0.25">
      <c r="D2264" s="10"/>
    </row>
    <row r="2265" spans="4:4" x14ac:dyDescent="0.25">
      <c r="D2265" s="10"/>
    </row>
    <row r="2266" spans="4:4" x14ac:dyDescent="0.25">
      <c r="D2266" s="10"/>
    </row>
    <row r="2267" spans="4:4" x14ac:dyDescent="0.25">
      <c r="D2267" s="10"/>
    </row>
    <row r="2268" spans="4:4" x14ac:dyDescent="0.25">
      <c r="D2268" s="10"/>
    </row>
    <row r="2269" spans="4:4" x14ac:dyDescent="0.25">
      <c r="D2269" s="10"/>
    </row>
    <row r="2270" spans="4:4" x14ac:dyDescent="0.25">
      <c r="D2270" s="10"/>
    </row>
    <row r="2271" spans="4:4" x14ac:dyDescent="0.25">
      <c r="D2271" s="10"/>
    </row>
    <row r="2272" spans="4:4" x14ac:dyDescent="0.25">
      <c r="D2272" s="10"/>
    </row>
    <row r="2273" spans="4:4" x14ac:dyDescent="0.25">
      <c r="D2273" s="10"/>
    </row>
    <row r="2274" spans="4:4" x14ac:dyDescent="0.25">
      <c r="D2274" s="10"/>
    </row>
    <row r="2275" spans="4:4" x14ac:dyDescent="0.25">
      <c r="D2275" s="10"/>
    </row>
    <row r="2276" spans="4:4" x14ac:dyDescent="0.25">
      <c r="D2276" s="10"/>
    </row>
    <row r="2277" spans="4:4" x14ac:dyDescent="0.25">
      <c r="D2277" s="10"/>
    </row>
    <row r="2278" spans="4:4" x14ac:dyDescent="0.25">
      <c r="D2278" s="10"/>
    </row>
    <row r="2279" spans="4:4" x14ac:dyDescent="0.25">
      <c r="D2279" s="10"/>
    </row>
    <row r="2280" spans="4:4" x14ac:dyDescent="0.25">
      <c r="D2280" s="10"/>
    </row>
    <row r="2281" spans="4:4" x14ac:dyDescent="0.25">
      <c r="D2281" s="10"/>
    </row>
    <row r="2282" spans="4:4" x14ac:dyDescent="0.25">
      <c r="D2282" s="10"/>
    </row>
    <row r="2283" spans="4:4" x14ac:dyDescent="0.25">
      <c r="D2283" s="10"/>
    </row>
    <row r="2284" spans="4:4" x14ac:dyDescent="0.25">
      <c r="D2284" s="10"/>
    </row>
    <row r="2285" spans="4:4" x14ac:dyDescent="0.25">
      <c r="D2285" s="10"/>
    </row>
    <row r="2286" spans="4:4" x14ac:dyDescent="0.25">
      <c r="D2286" s="10"/>
    </row>
    <row r="2287" spans="4:4" x14ac:dyDescent="0.25">
      <c r="D2287" s="10"/>
    </row>
    <row r="2288" spans="4:4" x14ac:dyDescent="0.25">
      <c r="D2288" s="10"/>
    </row>
    <row r="2289" spans="4:4" x14ac:dyDescent="0.25">
      <c r="D2289" s="10"/>
    </row>
    <row r="2290" spans="4:4" x14ac:dyDescent="0.25">
      <c r="D2290" s="10"/>
    </row>
    <row r="2291" spans="4:4" x14ac:dyDescent="0.25">
      <c r="D2291" s="10"/>
    </row>
    <row r="2292" spans="4:4" x14ac:dyDescent="0.25">
      <c r="D2292" s="10"/>
    </row>
    <row r="2293" spans="4:4" x14ac:dyDescent="0.25">
      <c r="D2293" s="10"/>
    </row>
    <row r="2294" spans="4:4" x14ac:dyDescent="0.25">
      <c r="D2294" s="10"/>
    </row>
    <row r="2295" spans="4:4" x14ac:dyDescent="0.25">
      <c r="D2295" s="10"/>
    </row>
    <row r="2296" spans="4:4" x14ac:dyDescent="0.25">
      <c r="D2296" s="10"/>
    </row>
    <row r="2297" spans="4:4" x14ac:dyDescent="0.25">
      <c r="D2297" s="10"/>
    </row>
    <row r="2298" spans="4:4" x14ac:dyDescent="0.25">
      <c r="D2298" s="10"/>
    </row>
    <row r="2299" spans="4:4" x14ac:dyDescent="0.25">
      <c r="D2299" s="10"/>
    </row>
    <row r="2300" spans="4:4" x14ac:dyDescent="0.25">
      <c r="D2300" s="10"/>
    </row>
    <row r="2301" spans="4:4" x14ac:dyDescent="0.25">
      <c r="D2301" s="10"/>
    </row>
    <row r="2302" spans="4:4" x14ac:dyDescent="0.25">
      <c r="D2302" s="10"/>
    </row>
    <row r="2303" spans="4:4" x14ac:dyDescent="0.25">
      <c r="D2303" s="10"/>
    </row>
    <row r="2304" spans="4:4" x14ac:dyDescent="0.25">
      <c r="D2304" s="10"/>
    </row>
    <row r="2305" spans="4:4" x14ac:dyDescent="0.25">
      <c r="D2305" s="10"/>
    </row>
    <row r="2306" spans="4:4" x14ac:dyDescent="0.25">
      <c r="D2306" s="10"/>
    </row>
    <row r="2307" spans="4:4" x14ac:dyDescent="0.25">
      <c r="D2307" s="10"/>
    </row>
    <row r="2308" spans="4:4" x14ac:dyDescent="0.25">
      <c r="D2308" s="10"/>
    </row>
    <row r="2309" spans="4:4" x14ac:dyDescent="0.25">
      <c r="D2309" s="10"/>
    </row>
    <row r="2310" spans="4:4" x14ac:dyDescent="0.25">
      <c r="D2310" s="10"/>
    </row>
    <row r="2311" spans="4:4" x14ac:dyDescent="0.25">
      <c r="D2311" s="10"/>
    </row>
    <row r="2312" spans="4:4" x14ac:dyDescent="0.25">
      <c r="D2312" s="10"/>
    </row>
    <row r="2313" spans="4:4" x14ac:dyDescent="0.25">
      <c r="D2313" s="10"/>
    </row>
    <row r="2314" spans="4:4" x14ac:dyDescent="0.25">
      <c r="D2314" s="10"/>
    </row>
    <row r="2315" spans="4:4" x14ac:dyDescent="0.25">
      <c r="D2315" s="10"/>
    </row>
    <row r="2316" spans="4:4" x14ac:dyDescent="0.25">
      <c r="D2316" s="10"/>
    </row>
    <row r="2317" spans="4:4" x14ac:dyDescent="0.25">
      <c r="D2317" s="10"/>
    </row>
    <row r="2318" spans="4:4" x14ac:dyDescent="0.25">
      <c r="D2318" s="10"/>
    </row>
    <row r="2319" spans="4:4" x14ac:dyDescent="0.25">
      <c r="D2319" s="10"/>
    </row>
    <row r="2320" spans="4:4" x14ac:dyDescent="0.25">
      <c r="D2320" s="10"/>
    </row>
    <row r="2321" spans="4:4" x14ac:dyDescent="0.25">
      <c r="D2321" s="10"/>
    </row>
    <row r="2322" spans="4:4" x14ac:dyDescent="0.25">
      <c r="D2322" s="10"/>
    </row>
    <row r="2323" spans="4:4" x14ac:dyDescent="0.25">
      <c r="D2323" s="10"/>
    </row>
    <row r="2324" spans="4:4" x14ac:dyDescent="0.25">
      <c r="D2324" s="10"/>
    </row>
    <row r="2325" spans="4:4" x14ac:dyDescent="0.25">
      <c r="D2325" s="10"/>
    </row>
    <row r="2326" spans="4:4" x14ac:dyDescent="0.25">
      <c r="D2326" s="10"/>
    </row>
    <row r="2327" spans="4:4" x14ac:dyDescent="0.25">
      <c r="D2327" s="10"/>
    </row>
    <row r="2328" spans="4:4" x14ac:dyDescent="0.25">
      <c r="D2328" s="10"/>
    </row>
    <row r="2329" spans="4:4" x14ac:dyDescent="0.25">
      <c r="D2329" s="10"/>
    </row>
    <row r="2330" spans="4:4" x14ac:dyDescent="0.25">
      <c r="D2330" s="10"/>
    </row>
    <row r="2331" spans="4:4" x14ac:dyDescent="0.25">
      <c r="D2331" s="10"/>
    </row>
    <row r="2332" spans="4:4" x14ac:dyDescent="0.25">
      <c r="D2332" s="10"/>
    </row>
    <row r="2333" spans="4:4" x14ac:dyDescent="0.25">
      <c r="D2333" s="10"/>
    </row>
    <row r="2334" spans="4:4" x14ac:dyDescent="0.25">
      <c r="D2334" s="10"/>
    </row>
    <row r="2335" spans="4:4" x14ac:dyDescent="0.25">
      <c r="D2335" s="10"/>
    </row>
    <row r="2336" spans="4:4" x14ac:dyDescent="0.25">
      <c r="D2336" s="10"/>
    </row>
    <row r="2337" spans="4:4" x14ac:dyDescent="0.25">
      <c r="D2337" s="10"/>
    </row>
    <row r="2338" spans="4:4" x14ac:dyDescent="0.25">
      <c r="D2338" s="10"/>
    </row>
    <row r="2339" spans="4:4" x14ac:dyDescent="0.25">
      <c r="D2339" s="10"/>
    </row>
    <row r="2340" spans="4:4" x14ac:dyDescent="0.25">
      <c r="D2340" s="10"/>
    </row>
    <row r="2341" spans="4:4" x14ac:dyDescent="0.25">
      <c r="D2341" s="10"/>
    </row>
    <row r="2342" spans="4:4" x14ac:dyDescent="0.25">
      <c r="D2342" s="10"/>
    </row>
    <row r="2343" spans="4:4" x14ac:dyDescent="0.25">
      <c r="D2343" s="10"/>
    </row>
    <row r="2344" spans="4:4" x14ac:dyDescent="0.25">
      <c r="D2344" s="10"/>
    </row>
    <row r="2345" spans="4:4" x14ac:dyDescent="0.25">
      <c r="D2345" s="10"/>
    </row>
    <row r="2346" spans="4:4" x14ac:dyDescent="0.25">
      <c r="D2346" s="10"/>
    </row>
    <row r="2347" spans="4:4" x14ac:dyDescent="0.25">
      <c r="D2347" s="10"/>
    </row>
    <row r="2348" spans="4:4" x14ac:dyDescent="0.25">
      <c r="D2348" s="10"/>
    </row>
    <row r="2349" spans="4:4" x14ac:dyDescent="0.25">
      <c r="D2349" s="10"/>
    </row>
    <row r="2350" spans="4:4" x14ac:dyDescent="0.25">
      <c r="D2350" s="10"/>
    </row>
    <row r="2351" spans="4:4" x14ac:dyDescent="0.25">
      <c r="D2351" s="10"/>
    </row>
    <row r="2352" spans="4:4" x14ac:dyDescent="0.25">
      <c r="D2352" s="10"/>
    </row>
    <row r="2353" spans="4:4" x14ac:dyDescent="0.25">
      <c r="D2353" s="10"/>
    </row>
    <row r="2354" spans="4:4" x14ac:dyDescent="0.25">
      <c r="D2354" s="10"/>
    </row>
    <row r="2355" spans="4:4" x14ac:dyDescent="0.25">
      <c r="D2355" s="10"/>
    </row>
    <row r="2356" spans="4:4" x14ac:dyDescent="0.25">
      <c r="D2356" s="10"/>
    </row>
    <row r="2357" spans="4:4" x14ac:dyDescent="0.25">
      <c r="D2357" s="10"/>
    </row>
    <row r="2358" spans="4:4" x14ac:dyDescent="0.25">
      <c r="D2358" s="10"/>
    </row>
    <row r="2359" spans="4:4" x14ac:dyDescent="0.25">
      <c r="D2359" s="10"/>
    </row>
    <row r="2360" spans="4:4" x14ac:dyDescent="0.25">
      <c r="D2360" s="10"/>
    </row>
    <row r="2361" spans="4:4" x14ac:dyDescent="0.25">
      <c r="D2361" s="10"/>
    </row>
    <row r="2362" spans="4:4" x14ac:dyDescent="0.25">
      <c r="D2362" s="10"/>
    </row>
    <row r="2363" spans="4:4" x14ac:dyDescent="0.25">
      <c r="D2363" s="10"/>
    </row>
    <row r="2364" spans="4:4" x14ac:dyDescent="0.25">
      <c r="D2364" s="10"/>
    </row>
    <row r="2365" spans="4:4" x14ac:dyDescent="0.25">
      <c r="D2365" s="10"/>
    </row>
    <row r="2366" spans="4:4" x14ac:dyDescent="0.25">
      <c r="D2366" s="10"/>
    </row>
    <row r="2367" spans="4:4" x14ac:dyDescent="0.25">
      <c r="D2367" s="10"/>
    </row>
    <row r="2368" spans="4:4" x14ac:dyDescent="0.25">
      <c r="D2368" s="10"/>
    </row>
    <row r="2369" spans="4:4" x14ac:dyDescent="0.25">
      <c r="D2369" s="10"/>
    </row>
    <row r="2370" spans="4:4" x14ac:dyDescent="0.25">
      <c r="D2370" s="10"/>
    </row>
    <row r="2371" spans="4:4" x14ac:dyDescent="0.25">
      <c r="D2371" s="10"/>
    </row>
    <row r="2372" spans="4:4" x14ac:dyDescent="0.25">
      <c r="D2372" s="10"/>
    </row>
    <row r="2373" spans="4:4" x14ac:dyDescent="0.25">
      <c r="D2373" s="10"/>
    </row>
    <row r="2374" spans="4:4" x14ac:dyDescent="0.25">
      <c r="D2374" s="10"/>
    </row>
    <row r="2375" spans="4:4" x14ac:dyDescent="0.25">
      <c r="D2375" s="10"/>
    </row>
    <row r="2376" spans="4:4" x14ac:dyDescent="0.25">
      <c r="D2376" s="10"/>
    </row>
    <row r="2377" spans="4:4" x14ac:dyDescent="0.25">
      <c r="D2377" s="10"/>
    </row>
    <row r="2378" spans="4:4" x14ac:dyDescent="0.25">
      <c r="D2378" s="10"/>
    </row>
    <row r="2379" spans="4:4" x14ac:dyDescent="0.25">
      <c r="D2379" s="10"/>
    </row>
    <row r="2380" spans="4:4" x14ac:dyDescent="0.25">
      <c r="D2380" s="10"/>
    </row>
    <row r="2381" spans="4:4" x14ac:dyDescent="0.25">
      <c r="D2381" s="10"/>
    </row>
    <row r="2382" spans="4:4" x14ac:dyDescent="0.25">
      <c r="D2382" s="10"/>
    </row>
    <row r="2383" spans="4:4" x14ac:dyDescent="0.25">
      <c r="D2383" s="10"/>
    </row>
    <row r="2384" spans="4:4" x14ac:dyDescent="0.25">
      <c r="D2384" s="10"/>
    </row>
    <row r="2385" spans="4:4" x14ac:dyDescent="0.25">
      <c r="D2385" s="10"/>
    </row>
    <row r="2386" spans="4:4" x14ac:dyDescent="0.25">
      <c r="D2386" s="10"/>
    </row>
    <row r="2387" spans="4:4" x14ac:dyDescent="0.25">
      <c r="D2387" s="10"/>
    </row>
    <row r="2388" spans="4:4" x14ac:dyDescent="0.25">
      <c r="D2388" s="10"/>
    </row>
    <row r="2389" spans="4:4" x14ac:dyDescent="0.25">
      <c r="D2389" s="10"/>
    </row>
    <row r="2390" spans="4:4" x14ac:dyDescent="0.25">
      <c r="D2390" s="10"/>
    </row>
    <row r="2391" spans="4:4" x14ac:dyDescent="0.25">
      <c r="D2391" s="10"/>
    </row>
    <row r="2392" spans="4:4" x14ac:dyDescent="0.25">
      <c r="D2392" s="10"/>
    </row>
    <row r="2393" spans="4:4" x14ac:dyDescent="0.25">
      <c r="D2393" s="10"/>
    </row>
    <row r="2394" spans="4:4" x14ac:dyDescent="0.25">
      <c r="D2394" s="10"/>
    </row>
    <row r="2395" spans="4:4" x14ac:dyDescent="0.25">
      <c r="D2395" s="10"/>
    </row>
    <row r="2396" spans="4:4" x14ac:dyDescent="0.25">
      <c r="D2396" s="10"/>
    </row>
    <row r="2397" spans="4:4" x14ac:dyDescent="0.25">
      <c r="D2397" s="10"/>
    </row>
    <row r="2398" spans="4:4" x14ac:dyDescent="0.25">
      <c r="D2398" s="10"/>
    </row>
    <row r="2399" spans="4:4" x14ac:dyDescent="0.25">
      <c r="D2399" s="10"/>
    </row>
    <row r="2400" spans="4:4" x14ac:dyDescent="0.25">
      <c r="D2400" s="10"/>
    </row>
    <row r="2401" spans="4:4" x14ac:dyDescent="0.25">
      <c r="D2401" s="10"/>
    </row>
    <row r="2402" spans="4:4" x14ac:dyDescent="0.25">
      <c r="D2402" s="10"/>
    </row>
    <row r="2403" spans="4:4" x14ac:dyDescent="0.25">
      <c r="D2403" s="10"/>
    </row>
    <row r="2404" spans="4:4" x14ac:dyDescent="0.25">
      <c r="D2404" s="10"/>
    </row>
    <row r="2405" spans="4:4" x14ac:dyDescent="0.25">
      <c r="D2405" s="10"/>
    </row>
    <row r="2406" spans="4:4" x14ac:dyDescent="0.25">
      <c r="D2406" s="10"/>
    </row>
    <row r="2407" spans="4:4" x14ac:dyDescent="0.25">
      <c r="D2407" s="10"/>
    </row>
    <row r="2408" spans="4:4" x14ac:dyDescent="0.25">
      <c r="D2408" s="10"/>
    </row>
    <row r="2409" spans="4:4" x14ac:dyDescent="0.25">
      <c r="D2409" s="10"/>
    </row>
    <row r="2410" spans="4:4" x14ac:dyDescent="0.25">
      <c r="D2410" s="10"/>
    </row>
    <row r="2411" spans="4:4" x14ac:dyDescent="0.25">
      <c r="D2411" s="10"/>
    </row>
    <row r="2412" spans="4:4" x14ac:dyDescent="0.25">
      <c r="D2412" s="10"/>
    </row>
    <row r="2413" spans="4:4" x14ac:dyDescent="0.25">
      <c r="D2413" s="10"/>
    </row>
    <row r="2414" spans="4:4" x14ac:dyDescent="0.25">
      <c r="D2414" s="10"/>
    </row>
    <row r="2415" spans="4:4" x14ac:dyDescent="0.25">
      <c r="D2415" s="10"/>
    </row>
    <row r="2416" spans="4:4" x14ac:dyDescent="0.25">
      <c r="D2416" s="10"/>
    </row>
    <row r="2417" spans="4:4" x14ac:dyDescent="0.25">
      <c r="D2417" s="10"/>
    </row>
    <row r="2418" spans="4:4" x14ac:dyDescent="0.25">
      <c r="D2418" s="10"/>
    </row>
    <row r="2419" spans="4:4" x14ac:dyDescent="0.25">
      <c r="D2419" s="10"/>
    </row>
    <row r="2420" spans="4:4" x14ac:dyDescent="0.25">
      <c r="D2420" s="10"/>
    </row>
    <row r="2421" spans="4:4" x14ac:dyDescent="0.25">
      <c r="D2421" s="10"/>
    </row>
    <row r="2422" spans="4:4" x14ac:dyDescent="0.25">
      <c r="D2422" s="10"/>
    </row>
    <row r="2423" spans="4:4" x14ac:dyDescent="0.25">
      <c r="D2423" s="10"/>
    </row>
    <row r="2424" spans="4:4" x14ac:dyDescent="0.25">
      <c r="D2424" s="10"/>
    </row>
    <row r="2425" spans="4:4" x14ac:dyDescent="0.25">
      <c r="D2425" s="10"/>
    </row>
    <row r="2426" spans="4:4" x14ac:dyDescent="0.25">
      <c r="D2426" s="10"/>
    </row>
    <row r="2427" spans="4:4" x14ac:dyDescent="0.25">
      <c r="D2427" s="10"/>
    </row>
    <row r="2428" spans="4:4" x14ac:dyDescent="0.25">
      <c r="D2428" s="10"/>
    </row>
    <row r="2429" spans="4:4" x14ac:dyDescent="0.25">
      <c r="D2429" s="10"/>
    </row>
    <row r="2430" spans="4:4" x14ac:dyDescent="0.25">
      <c r="D2430" s="10"/>
    </row>
    <row r="2431" spans="4:4" x14ac:dyDescent="0.25">
      <c r="D2431" s="10"/>
    </row>
    <row r="2432" spans="4:4" x14ac:dyDescent="0.25">
      <c r="D2432" s="10"/>
    </row>
    <row r="2433" spans="4:4" x14ac:dyDescent="0.25">
      <c r="D2433" s="10"/>
    </row>
    <row r="2434" spans="4:4" x14ac:dyDescent="0.25">
      <c r="D2434" s="10"/>
    </row>
    <row r="2435" spans="4:4" x14ac:dyDescent="0.25">
      <c r="D2435" s="10"/>
    </row>
    <row r="2436" spans="4:4" x14ac:dyDescent="0.25">
      <c r="D2436" s="10"/>
    </row>
    <row r="2437" spans="4:4" x14ac:dyDescent="0.25">
      <c r="D2437" s="10"/>
    </row>
    <row r="2438" spans="4:4" x14ac:dyDescent="0.25">
      <c r="D2438" s="10"/>
    </row>
    <row r="2439" spans="4:4" x14ac:dyDescent="0.25">
      <c r="D2439" s="10"/>
    </row>
    <row r="2440" spans="4:4" x14ac:dyDescent="0.25">
      <c r="D2440" s="10"/>
    </row>
    <row r="2441" spans="4:4" x14ac:dyDescent="0.25">
      <c r="D2441" s="10"/>
    </row>
    <row r="2442" spans="4:4" x14ac:dyDescent="0.25">
      <c r="D2442" s="10"/>
    </row>
    <row r="2443" spans="4:4" x14ac:dyDescent="0.25">
      <c r="D2443" s="10"/>
    </row>
    <row r="2444" spans="4:4" x14ac:dyDescent="0.25">
      <c r="D2444" s="10"/>
    </row>
    <row r="2445" spans="4:4" x14ac:dyDescent="0.25">
      <c r="D2445" s="10"/>
    </row>
    <row r="2446" spans="4:4" x14ac:dyDescent="0.25">
      <c r="D2446" s="10"/>
    </row>
    <row r="2447" spans="4:4" x14ac:dyDescent="0.25">
      <c r="D2447" s="10"/>
    </row>
    <row r="2448" spans="4:4" x14ac:dyDescent="0.25">
      <c r="D2448" s="10"/>
    </row>
    <row r="2449" spans="4:4" x14ac:dyDescent="0.25">
      <c r="D2449" s="10"/>
    </row>
    <row r="2450" spans="4:4" x14ac:dyDescent="0.25">
      <c r="D2450" s="10"/>
    </row>
    <row r="2451" spans="4:4" x14ac:dyDescent="0.25">
      <c r="D2451" s="10"/>
    </row>
    <row r="2452" spans="4:4" x14ac:dyDescent="0.25">
      <c r="D2452" s="10"/>
    </row>
    <row r="2453" spans="4:4" x14ac:dyDescent="0.25">
      <c r="D2453" s="10"/>
    </row>
    <row r="2454" spans="4:4" x14ac:dyDescent="0.25">
      <c r="D2454" s="10"/>
    </row>
    <row r="2455" spans="4:4" x14ac:dyDescent="0.25">
      <c r="D2455" s="10"/>
    </row>
    <row r="2456" spans="4:4" x14ac:dyDescent="0.25">
      <c r="D2456" s="10"/>
    </row>
    <row r="2457" spans="4:4" x14ac:dyDescent="0.25">
      <c r="D2457" s="10"/>
    </row>
    <row r="2458" spans="4:4" x14ac:dyDescent="0.25">
      <c r="D2458" s="10"/>
    </row>
    <row r="2459" spans="4:4" x14ac:dyDescent="0.25">
      <c r="D2459" s="10"/>
    </row>
    <row r="2460" spans="4:4" x14ac:dyDescent="0.25">
      <c r="D2460" s="10"/>
    </row>
    <row r="2461" spans="4:4" x14ac:dyDescent="0.25">
      <c r="D2461" s="10"/>
    </row>
    <row r="2462" spans="4:4" x14ac:dyDescent="0.25">
      <c r="D2462" s="10"/>
    </row>
    <row r="2463" spans="4:4" x14ac:dyDescent="0.25">
      <c r="D2463" s="10"/>
    </row>
    <row r="2464" spans="4:4" x14ac:dyDescent="0.25">
      <c r="D2464" s="10"/>
    </row>
    <row r="2465" spans="4:4" x14ac:dyDescent="0.25">
      <c r="D2465" s="10"/>
    </row>
    <row r="2466" spans="4:4" x14ac:dyDescent="0.25">
      <c r="D2466" s="10"/>
    </row>
    <row r="2467" spans="4:4" x14ac:dyDescent="0.25">
      <c r="D2467" s="10"/>
    </row>
    <row r="2468" spans="4:4" x14ac:dyDescent="0.25">
      <c r="D2468" s="10"/>
    </row>
    <row r="2469" spans="4:4" x14ac:dyDescent="0.25">
      <c r="D2469" s="10"/>
    </row>
    <row r="2470" spans="4:4" x14ac:dyDescent="0.25">
      <c r="D2470" s="10"/>
    </row>
    <row r="2471" spans="4:4" x14ac:dyDescent="0.25">
      <c r="D2471" s="10"/>
    </row>
    <row r="2472" spans="4:4" x14ac:dyDescent="0.25">
      <c r="D2472" s="10"/>
    </row>
    <row r="2473" spans="4:4" x14ac:dyDescent="0.25">
      <c r="D2473" s="10"/>
    </row>
    <row r="2474" spans="4:4" x14ac:dyDescent="0.25">
      <c r="D2474" s="10"/>
    </row>
    <row r="2475" spans="4:4" x14ac:dyDescent="0.25">
      <c r="D2475" s="10"/>
    </row>
    <row r="2476" spans="4:4" x14ac:dyDescent="0.25">
      <c r="D2476" s="10"/>
    </row>
    <row r="2477" spans="4:4" x14ac:dyDescent="0.25">
      <c r="D2477" s="10"/>
    </row>
    <row r="2478" spans="4:4" x14ac:dyDescent="0.25">
      <c r="D2478" s="10"/>
    </row>
    <row r="2479" spans="4:4" x14ac:dyDescent="0.25">
      <c r="D2479" s="10"/>
    </row>
    <row r="2480" spans="4:4" x14ac:dyDescent="0.25">
      <c r="D2480" s="10"/>
    </row>
    <row r="2481" spans="4:4" x14ac:dyDescent="0.25">
      <c r="D2481" s="10"/>
    </row>
    <row r="2482" spans="4:4" x14ac:dyDescent="0.25">
      <c r="D2482" s="10"/>
    </row>
    <row r="2483" spans="4:4" x14ac:dyDescent="0.25">
      <c r="D2483" s="10"/>
    </row>
    <row r="2484" spans="4:4" x14ac:dyDescent="0.25">
      <c r="D2484" s="10"/>
    </row>
    <row r="2485" spans="4:4" x14ac:dyDescent="0.25">
      <c r="D2485" s="10"/>
    </row>
    <row r="2486" spans="4:4" x14ac:dyDescent="0.25">
      <c r="D2486" s="10"/>
    </row>
    <row r="2487" spans="4:4" x14ac:dyDescent="0.25">
      <c r="D2487" s="10"/>
    </row>
    <row r="2488" spans="4:4" x14ac:dyDescent="0.25">
      <c r="D2488" s="10"/>
    </row>
    <row r="2489" spans="4:4" x14ac:dyDescent="0.25">
      <c r="D2489" s="10"/>
    </row>
    <row r="2490" spans="4:4" x14ac:dyDescent="0.25">
      <c r="D2490" s="10"/>
    </row>
    <row r="2491" spans="4:4" x14ac:dyDescent="0.25">
      <c r="D2491" s="10"/>
    </row>
    <row r="2492" spans="4:4" x14ac:dyDescent="0.25">
      <c r="D2492" s="10"/>
    </row>
    <row r="2493" spans="4:4" x14ac:dyDescent="0.25">
      <c r="D2493" s="10"/>
    </row>
    <row r="2494" spans="4:4" x14ac:dyDescent="0.25">
      <c r="D2494" s="10"/>
    </row>
    <row r="2495" spans="4:4" x14ac:dyDescent="0.25">
      <c r="D2495" s="10"/>
    </row>
    <row r="2496" spans="4:4" x14ac:dyDescent="0.25">
      <c r="D2496" s="10"/>
    </row>
    <row r="2497" spans="4:4" x14ac:dyDescent="0.25">
      <c r="D2497" s="10"/>
    </row>
    <row r="2498" spans="4:4" x14ac:dyDescent="0.25">
      <c r="D2498" s="10"/>
    </row>
    <row r="2499" spans="4:4" x14ac:dyDescent="0.25">
      <c r="D2499" s="10"/>
    </row>
    <row r="2500" spans="4:4" x14ac:dyDescent="0.25">
      <c r="D2500" s="10"/>
    </row>
    <row r="2501" spans="4:4" x14ac:dyDescent="0.25">
      <c r="D2501" s="10"/>
    </row>
    <row r="2502" spans="4:4" x14ac:dyDescent="0.25">
      <c r="D2502" s="10"/>
    </row>
    <row r="2503" spans="4:4" x14ac:dyDescent="0.25">
      <c r="D2503" s="10"/>
    </row>
    <row r="2504" spans="4:4" x14ac:dyDescent="0.25">
      <c r="D2504" s="10"/>
    </row>
    <row r="2505" spans="4:4" x14ac:dyDescent="0.25">
      <c r="D2505" s="10"/>
    </row>
    <row r="2506" spans="4:4" x14ac:dyDescent="0.25">
      <c r="D2506" s="10"/>
    </row>
    <row r="2507" spans="4:4" x14ac:dyDescent="0.25">
      <c r="D2507" s="10"/>
    </row>
    <row r="2508" spans="4:4" x14ac:dyDescent="0.25">
      <c r="D2508" s="10"/>
    </row>
    <row r="2509" spans="4:4" x14ac:dyDescent="0.25">
      <c r="D2509" s="10"/>
    </row>
    <row r="2510" spans="4:4" x14ac:dyDescent="0.25">
      <c r="D2510" s="10"/>
    </row>
    <row r="2511" spans="4:4" x14ac:dyDescent="0.25">
      <c r="D2511" s="10"/>
    </row>
    <row r="2512" spans="4:4" x14ac:dyDescent="0.25">
      <c r="D2512" s="10"/>
    </row>
    <row r="2513" spans="4:4" x14ac:dyDescent="0.25">
      <c r="D2513" s="10"/>
    </row>
    <row r="2514" spans="4:4" x14ac:dyDescent="0.25">
      <c r="D2514" s="10"/>
    </row>
    <row r="2515" spans="4:4" x14ac:dyDescent="0.25">
      <c r="D2515" s="10"/>
    </row>
    <row r="2516" spans="4:4" x14ac:dyDescent="0.25">
      <c r="D2516" s="10"/>
    </row>
    <row r="2517" spans="4:4" x14ac:dyDescent="0.25">
      <c r="D2517" s="10"/>
    </row>
    <row r="2518" spans="4:4" x14ac:dyDescent="0.25">
      <c r="D2518" s="10"/>
    </row>
    <row r="2519" spans="4:4" x14ac:dyDescent="0.25">
      <c r="D2519" s="10"/>
    </row>
    <row r="2520" spans="4:4" x14ac:dyDescent="0.25">
      <c r="D2520" s="10"/>
    </row>
    <row r="2521" spans="4:4" x14ac:dyDescent="0.25">
      <c r="D2521" s="10"/>
    </row>
    <row r="2522" spans="4:4" x14ac:dyDescent="0.25">
      <c r="D2522" s="10"/>
    </row>
    <row r="2523" spans="4:4" x14ac:dyDescent="0.25">
      <c r="D2523" s="10"/>
    </row>
    <row r="2524" spans="4:4" x14ac:dyDescent="0.25">
      <c r="D2524" s="10"/>
    </row>
    <row r="2525" spans="4:4" x14ac:dyDescent="0.25">
      <c r="D2525" s="10"/>
    </row>
    <row r="2526" spans="4:4" x14ac:dyDescent="0.25">
      <c r="D2526" s="10"/>
    </row>
    <row r="2527" spans="4:4" x14ac:dyDescent="0.25">
      <c r="D2527" s="10"/>
    </row>
    <row r="2528" spans="4:4" x14ac:dyDescent="0.25">
      <c r="D2528" s="10"/>
    </row>
    <row r="2529" spans="4:4" x14ac:dyDescent="0.25">
      <c r="D2529" s="10"/>
    </row>
    <row r="2530" spans="4:4" x14ac:dyDescent="0.25">
      <c r="D2530" s="10"/>
    </row>
    <row r="2531" spans="4:4" x14ac:dyDescent="0.25">
      <c r="D2531" s="10"/>
    </row>
    <row r="2532" spans="4:4" x14ac:dyDescent="0.25">
      <c r="D2532" s="10"/>
    </row>
    <row r="2533" spans="4:4" x14ac:dyDescent="0.25">
      <c r="D2533" s="10"/>
    </row>
    <row r="2534" spans="4:4" x14ac:dyDescent="0.25">
      <c r="D2534" s="10"/>
    </row>
    <row r="2535" spans="4:4" x14ac:dyDescent="0.25">
      <c r="D2535" s="10"/>
    </row>
    <row r="2536" spans="4:4" x14ac:dyDescent="0.25">
      <c r="D2536" s="10"/>
    </row>
    <row r="2537" spans="4:4" x14ac:dyDescent="0.25">
      <c r="D2537" s="10"/>
    </row>
    <row r="2538" spans="4:4" x14ac:dyDescent="0.25">
      <c r="D2538" s="10"/>
    </row>
    <row r="2539" spans="4:4" x14ac:dyDescent="0.25">
      <c r="D2539" s="10"/>
    </row>
    <row r="2540" spans="4:4" x14ac:dyDescent="0.25">
      <c r="D2540" s="10"/>
    </row>
    <row r="2541" spans="4:4" x14ac:dyDescent="0.25">
      <c r="D2541" s="10"/>
    </row>
    <row r="2542" spans="4:4" x14ac:dyDescent="0.25">
      <c r="D2542" s="10"/>
    </row>
    <row r="2543" spans="4:4" x14ac:dyDescent="0.25">
      <c r="D2543" s="10"/>
    </row>
    <row r="2544" spans="4:4" x14ac:dyDescent="0.25">
      <c r="D2544" s="10"/>
    </row>
    <row r="2545" spans="4:4" x14ac:dyDescent="0.25">
      <c r="D2545" s="10"/>
    </row>
    <row r="2546" spans="4:4" x14ac:dyDescent="0.25">
      <c r="D2546" s="10"/>
    </row>
    <row r="2547" spans="4:4" x14ac:dyDescent="0.25">
      <c r="D2547" s="10"/>
    </row>
    <row r="2548" spans="4:4" x14ac:dyDescent="0.25">
      <c r="D2548" s="10"/>
    </row>
    <row r="2549" spans="4:4" x14ac:dyDescent="0.25">
      <c r="D2549" s="10"/>
    </row>
    <row r="2550" spans="4:4" x14ac:dyDescent="0.25">
      <c r="D2550" s="10"/>
    </row>
    <row r="2551" spans="4:4" x14ac:dyDescent="0.25">
      <c r="D2551" s="10"/>
    </row>
    <row r="2552" spans="4:4" x14ac:dyDescent="0.25">
      <c r="D2552" s="10"/>
    </row>
    <row r="2553" spans="4:4" x14ac:dyDescent="0.25">
      <c r="D2553" s="10"/>
    </row>
    <row r="2554" spans="4:4" x14ac:dyDescent="0.25">
      <c r="D2554" s="10"/>
    </row>
    <row r="2555" spans="4:4" x14ac:dyDescent="0.25">
      <c r="D2555" s="10"/>
    </row>
    <row r="2556" spans="4:4" x14ac:dyDescent="0.25">
      <c r="D2556" s="10"/>
    </row>
    <row r="2557" spans="4:4" x14ac:dyDescent="0.25">
      <c r="D2557" s="10"/>
    </row>
    <row r="2558" spans="4:4" x14ac:dyDescent="0.25">
      <c r="D2558" s="10"/>
    </row>
    <row r="2559" spans="4:4" x14ac:dyDescent="0.25">
      <c r="D2559" s="10"/>
    </row>
    <row r="2560" spans="4:4" x14ac:dyDescent="0.25">
      <c r="D2560" s="10"/>
    </row>
    <row r="2561" spans="4:4" x14ac:dyDescent="0.25">
      <c r="D2561" s="10"/>
    </row>
    <row r="2562" spans="4:4" x14ac:dyDescent="0.25">
      <c r="D2562" s="10"/>
    </row>
    <row r="2563" spans="4:4" x14ac:dyDescent="0.25">
      <c r="D2563" s="10"/>
    </row>
    <row r="2564" spans="4:4" x14ac:dyDescent="0.25">
      <c r="D2564" s="10"/>
    </row>
    <row r="2565" spans="4:4" x14ac:dyDescent="0.25">
      <c r="D2565" s="10"/>
    </row>
    <row r="2566" spans="4:4" x14ac:dyDescent="0.25">
      <c r="D2566" s="10"/>
    </row>
    <row r="2567" spans="4:4" x14ac:dyDescent="0.25">
      <c r="D2567" s="10"/>
    </row>
    <row r="2568" spans="4:4" x14ac:dyDescent="0.25">
      <c r="D2568" s="10"/>
    </row>
    <row r="2569" spans="4:4" x14ac:dyDescent="0.25">
      <c r="D2569" s="10"/>
    </row>
    <row r="2570" spans="4:4" x14ac:dyDescent="0.25">
      <c r="D2570" s="10"/>
    </row>
    <row r="2571" spans="4:4" x14ac:dyDescent="0.25">
      <c r="D2571" s="10"/>
    </row>
    <row r="2572" spans="4:4" x14ac:dyDescent="0.25">
      <c r="D2572" s="10"/>
    </row>
    <row r="2573" spans="4:4" x14ac:dyDescent="0.25">
      <c r="D2573" s="10"/>
    </row>
    <row r="2574" spans="4:4" x14ac:dyDescent="0.25">
      <c r="D2574" s="10"/>
    </row>
    <row r="2575" spans="4:4" x14ac:dyDescent="0.25">
      <c r="D2575" s="10"/>
    </row>
    <row r="2576" spans="4:4" x14ac:dyDescent="0.25">
      <c r="D2576" s="10"/>
    </row>
    <row r="2577" spans="4:4" x14ac:dyDescent="0.25">
      <c r="D2577" s="10"/>
    </row>
    <row r="2578" spans="4:4" x14ac:dyDescent="0.25">
      <c r="D2578" s="10"/>
    </row>
    <row r="2579" spans="4:4" x14ac:dyDescent="0.25">
      <c r="D2579" s="10"/>
    </row>
    <row r="2580" spans="4:4" x14ac:dyDescent="0.25">
      <c r="D2580" s="10"/>
    </row>
    <row r="2581" spans="4:4" x14ac:dyDescent="0.25">
      <c r="D2581" s="10"/>
    </row>
    <row r="2582" spans="4:4" x14ac:dyDescent="0.25">
      <c r="D2582" s="10"/>
    </row>
    <row r="2583" spans="4:4" x14ac:dyDescent="0.25">
      <c r="D2583" s="10"/>
    </row>
    <row r="2584" spans="4:4" x14ac:dyDescent="0.25">
      <c r="D2584" s="10"/>
    </row>
    <row r="2585" spans="4:4" x14ac:dyDescent="0.25">
      <c r="D2585" s="10"/>
    </row>
    <row r="2586" spans="4:4" x14ac:dyDescent="0.25">
      <c r="D2586" s="10"/>
    </row>
    <row r="2587" spans="4:4" x14ac:dyDescent="0.25">
      <c r="D2587" s="10"/>
    </row>
    <row r="2588" spans="4:4" x14ac:dyDescent="0.25">
      <c r="D2588" s="10"/>
    </row>
    <row r="2589" spans="4:4" x14ac:dyDescent="0.25">
      <c r="D2589" s="10"/>
    </row>
    <row r="2590" spans="4:4" x14ac:dyDescent="0.25">
      <c r="D2590" s="10"/>
    </row>
    <row r="2591" spans="4:4" x14ac:dyDescent="0.25">
      <c r="D2591" s="10"/>
    </row>
    <row r="2592" spans="4:4" x14ac:dyDescent="0.25">
      <c r="D2592" s="10"/>
    </row>
    <row r="2593" spans="4:4" x14ac:dyDescent="0.25">
      <c r="D2593" s="10"/>
    </row>
    <row r="2594" spans="4:4" x14ac:dyDescent="0.25">
      <c r="D2594" s="10"/>
    </row>
    <row r="2595" spans="4:4" x14ac:dyDescent="0.25">
      <c r="D2595" s="10"/>
    </row>
    <row r="2596" spans="4:4" x14ac:dyDescent="0.25">
      <c r="D2596" s="10"/>
    </row>
    <row r="2597" spans="4:4" x14ac:dyDescent="0.25">
      <c r="D2597" s="10"/>
    </row>
    <row r="2598" spans="4:4" x14ac:dyDescent="0.25">
      <c r="D2598" s="10"/>
    </row>
    <row r="2599" spans="4:4" x14ac:dyDescent="0.25">
      <c r="D2599" s="10"/>
    </row>
    <row r="2600" spans="4:4" x14ac:dyDescent="0.25">
      <c r="D2600" s="10"/>
    </row>
    <row r="2601" spans="4:4" x14ac:dyDescent="0.25">
      <c r="D2601" s="10"/>
    </row>
    <row r="2602" spans="4:4" x14ac:dyDescent="0.25">
      <c r="D2602" s="10"/>
    </row>
    <row r="2603" spans="4:4" x14ac:dyDescent="0.25">
      <c r="D2603" s="10"/>
    </row>
    <row r="2604" spans="4:4" x14ac:dyDescent="0.25">
      <c r="D2604" s="10"/>
    </row>
    <row r="2605" spans="4:4" x14ac:dyDescent="0.25">
      <c r="D2605" s="10"/>
    </row>
    <row r="2606" spans="4:4" x14ac:dyDescent="0.25">
      <c r="D2606" s="10"/>
    </row>
    <row r="2607" spans="4:4" x14ac:dyDescent="0.25">
      <c r="D2607" s="10"/>
    </row>
    <row r="2608" spans="4:4" x14ac:dyDescent="0.25">
      <c r="D2608" s="10"/>
    </row>
    <row r="2609" spans="4:4" x14ac:dyDescent="0.25">
      <c r="D2609" s="10"/>
    </row>
    <row r="2610" spans="4:4" x14ac:dyDescent="0.25">
      <c r="D2610" s="10"/>
    </row>
    <row r="2611" spans="4:4" x14ac:dyDescent="0.25">
      <c r="D2611" s="10"/>
    </row>
    <row r="2612" spans="4:4" x14ac:dyDescent="0.25">
      <c r="D2612" s="10"/>
    </row>
    <row r="2613" spans="4:4" x14ac:dyDescent="0.25">
      <c r="D2613" s="10"/>
    </row>
    <row r="2614" spans="4:4" x14ac:dyDescent="0.25">
      <c r="D2614" s="10"/>
    </row>
    <row r="2615" spans="4:4" x14ac:dyDescent="0.25">
      <c r="D2615" s="10"/>
    </row>
    <row r="2616" spans="4:4" x14ac:dyDescent="0.25">
      <c r="D2616" s="10"/>
    </row>
    <row r="2617" spans="4:4" x14ac:dyDescent="0.25">
      <c r="D2617" s="10"/>
    </row>
    <row r="2618" spans="4:4" x14ac:dyDescent="0.25">
      <c r="D2618" s="10"/>
    </row>
    <row r="2619" spans="4:4" x14ac:dyDescent="0.25">
      <c r="D2619" s="10"/>
    </row>
    <row r="2620" spans="4:4" x14ac:dyDescent="0.25">
      <c r="D2620" s="10"/>
    </row>
    <row r="2621" spans="4:4" x14ac:dyDescent="0.25">
      <c r="D2621" s="10"/>
    </row>
    <row r="2622" spans="4:4" x14ac:dyDescent="0.25">
      <c r="D2622" s="10"/>
    </row>
    <row r="2623" spans="4:4" x14ac:dyDescent="0.25">
      <c r="D2623" s="10"/>
    </row>
    <row r="2624" spans="4:4" x14ac:dyDescent="0.25">
      <c r="D2624" s="10"/>
    </row>
    <row r="2625" spans="4:4" x14ac:dyDescent="0.25">
      <c r="D2625" s="10"/>
    </row>
    <row r="2626" spans="4:4" x14ac:dyDescent="0.25">
      <c r="D2626" s="10"/>
    </row>
    <row r="2627" spans="4:4" x14ac:dyDescent="0.25">
      <c r="D2627" s="10"/>
    </row>
    <row r="2628" spans="4:4" x14ac:dyDescent="0.25">
      <c r="D2628" s="10"/>
    </row>
    <row r="2629" spans="4:4" x14ac:dyDescent="0.25">
      <c r="D2629" s="10"/>
    </row>
    <row r="2630" spans="4:4" x14ac:dyDescent="0.25">
      <c r="D2630" s="10"/>
    </row>
    <row r="2631" spans="4:4" x14ac:dyDescent="0.25">
      <c r="D2631" s="10"/>
    </row>
    <row r="2632" spans="4:4" x14ac:dyDescent="0.25">
      <c r="D2632" s="10"/>
    </row>
    <row r="2633" spans="4:4" x14ac:dyDescent="0.25">
      <c r="D2633" s="10"/>
    </row>
    <row r="2634" spans="4:4" x14ac:dyDescent="0.25">
      <c r="D2634" s="10"/>
    </row>
    <row r="2635" spans="4:4" x14ac:dyDescent="0.25">
      <c r="D2635" s="10"/>
    </row>
    <row r="2636" spans="4:4" x14ac:dyDescent="0.25">
      <c r="D2636" s="10"/>
    </row>
    <row r="2637" spans="4:4" x14ac:dyDescent="0.25">
      <c r="D2637" s="10"/>
    </row>
    <row r="2638" spans="4:4" x14ac:dyDescent="0.25">
      <c r="D2638" s="10"/>
    </row>
    <row r="2639" spans="4:4" x14ac:dyDescent="0.25">
      <c r="D2639" s="10"/>
    </row>
    <row r="2640" spans="4:4" x14ac:dyDescent="0.25">
      <c r="D2640" s="10"/>
    </row>
    <row r="2641" spans="4:4" x14ac:dyDescent="0.25">
      <c r="D2641" s="10"/>
    </row>
    <row r="2642" spans="4:4" x14ac:dyDescent="0.25">
      <c r="D2642" s="10"/>
    </row>
    <row r="2643" spans="4:4" x14ac:dyDescent="0.25">
      <c r="D2643" s="10"/>
    </row>
    <row r="2644" spans="4:4" x14ac:dyDescent="0.25">
      <c r="D2644" s="10"/>
    </row>
    <row r="2645" spans="4:4" x14ac:dyDescent="0.25">
      <c r="D2645" s="10"/>
    </row>
    <row r="2646" spans="4:4" x14ac:dyDescent="0.25">
      <c r="D2646" s="10"/>
    </row>
    <row r="2647" spans="4:4" x14ac:dyDescent="0.25">
      <c r="D2647" s="10"/>
    </row>
    <row r="2648" spans="4:4" x14ac:dyDescent="0.25">
      <c r="D2648" s="10"/>
    </row>
    <row r="2649" spans="4:4" x14ac:dyDescent="0.25">
      <c r="D2649" s="10"/>
    </row>
    <row r="2650" spans="4:4" x14ac:dyDescent="0.25">
      <c r="D2650" s="10"/>
    </row>
    <row r="2651" spans="4:4" x14ac:dyDescent="0.25">
      <c r="D2651" s="10"/>
    </row>
    <row r="2652" spans="4:4" x14ac:dyDescent="0.25">
      <c r="D2652" s="10"/>
    </row>
    <row r="2653" spans="4:4" x14ac:dyDescent="0.25">
      <c r="D2653" s="10"/>
    </row>
    <row r="2654" spans="4:4" x14ac:dyDescent="0.25">
      <c r="D2654" s="10"/>
    </row>
    <row r="2655" spans="4:4" x14ac:dyDescent="0.25">
      <c r="D2655" s="10"/>
    </row>
    <row r="2656" spans="4:4" x14ac:dyDescent="0.25">
      <c r="D2656" s="10"/>
    </row>
    <row r="2657" spans="4:4" x14ac:dyDescent="0.25">
      <c r="D2657" s="10"/>
    </row>
    <row r="2658" spans="4:4" x14ac:dyDescent="0.25">
      <c r="D2658" s="10"/>
    </row>
    <row r="2659" spans="4:4" x14ac:dyDescent="0.25">
      <c r="D2659" s="10"/>
    </row>
    <row r="2660" spans="4:4" x14ac:dyDescent="0.25">
      <c r="D2660" s="10"/>
    </row>
    <row r="2661" spans="4:4" x14ac:dyDescent="0.25">
      <c r="D2661" s="10"/>
    </row>
    <row r="2662" spans="4:4" x14ac:dyDescent="0.25">
      <c r="D2662" s="10"/>
    </row>
    <row r="2663" spans="4:4" x14ac:dyDescent="0.25">
      <c r="D2663" s="10"/>
    </row>
    <row r="2664" spans="4:4" x14ac:dyDescent="0.25">
      <c r="D2664" s="10"/>
    </row>
    <row r="2665" spans="4:4" x14ac:dyDescent="0.25">
      <c r="D2665" s="10"/>
    </row>
    <row r="2666" spans="4:4" x14ac:dyDescent="0.25">
      <c r="D2666" s="10"/>
    </row>
    <row r="2667" spans="4:4" x14ac:dyDescent="0.25">
      <c r="D2667" s="10"/>
    </row>
    <row r="2668" spans="4:4" x14ac:dyDescent="0.25">
      <c r="D2668" s="10"/>
    </row>
    <row r="2669" spans="4:4" x14ac:dyDescent="0.25">
      <c r="D2669" s="10"/>
    </row>
    <row r="2670" spans="4:4" x14ac:dyDescent="0.25">
      <c r="D2670" s="10"/>
    </row>
    <row r="2671" spans="4:4" x14ac:dyDescent="0.25">
      <c r="D2671" s="10"/>
    </row>
    <row r="2672" spans="4:4" x14ac:dyDescent="0.25">
      <c r="D2672" s="10"/>
    </row>
    <row r="2673" spans="4:4" x14ac:dyDescent="0.25">
      <c r="D2673" s="10"/>
    </row>
    <row r="2674" spans="4:4" x14ac:dyDescent="0.25">
      <c r="D2674" s="10"/>
    </row>
    <row r="2675" spans="4:4" x14ac:dyDescent="0.25">
      <c r="D2675" s="10"/>
    </row>
    <row r="2676" spans="4:4" x14ac:dyDescent="0.25">
      <c r="D2676" s="10"/>
    </row>
    <row r="2677" spans="4:4" x14ac:dyDescent="0.25">
      <c r="D2677" s="10"/>
    </row>
    <row r="2678" spans="4:4" x14ac:dyDescent="0.25">
      <c r="D2678" s="10"/>
    </row>
    <row r="2679" spans="4:4" x14ac:dyDescent="0.25">
      <c r="D2679" s="10"/>
    </row>
    <row r="2680" spans="4:4" x14ac:dyDescent="0.25">
      <c r="D2680" s="10"/>
    </row>
    <row r="2681" spans="4:4" x14ac:dyDescent="0.25">
      <c r="D2681" s="10"/>
    </row>
    <row r="2682" spans="4:4" x14ac:dyDescent="0.25">
      <c r="D2682" s="10"/>
    </row>
    <row r="2683" spans="4:4" x14ac:dyDescent="0.25">
      <c r="D2683" s="10"/>
    </row>
    <row r="2684" spans="4:4" x14ac:dyDescent="0.25">
      <c r="D2684" s="10"/>
    </row>
    <row r="2685" spans="4:4" x14ac:dyDescent="0.25">
      <c r="D2685" s="10"/>
    </row>
    <row r="2686" spans="4:4" x14ac:dyDescent="0.25">
      <c r="D2686" s="10"/>
    </row>
    <row r="2687" spans="4:4" x14ac:dyDescent="0.25">
      <c r="D2687" s="10"/>
    </row>
    <row r="2688" spans="4:4" x14ac:dyDescent="0.25">
      <c r="D2688" s="10"/>
    </row>
    <row r="2689" spans="4:4" x14ac:dyDescent="0.25">
      <c r="D2689" s="10"/>
    </row>
    <row r="2690" spans="4:4" x14ac:dyDescent="0.25">
      <c r="D2690" s="10"/>
    </row>
    <row r="2691" spans="4:4" x14ac:dyDescent="0.25">
      <c r="D2691" s="10"/>
    </row>
    <row r="2692" spans="4:4" x14ac:dyDescent="0.25">
      <c r="D2692" s="10"/>
    </row>
    <row r="2693" spans="4:4" x14ac:dyDescent="0.25">
      <c r="D2693" s="10"/>
    </row>
    <row r="2694" spans="4:4" x14ac:dyDescent="0.25">
      <c r="D2694" s="10"/>
    </row>
    <row r="2695" spans="4:4" x14ac:dyDescent="0.25">
      <c r="D2695" s="10"/>
    </row>
    <row r="2696" spans="4:4" x14ac:dyDescent="0.25">
      <c r="D2696" s="10"/>
    </row>
    <row r="2697" spans="4:4" x14ac:dyDescent="0.25">
      <c r="D2697" s="10"/>
    </row>
    <row r="2698" spans="4:4" x14ac:dyDescent="0.25">
      <c r="D2698" s="10"/>
    </row>
    <row r="2699" spans="4:4" x14ac:dyDescent="0.25">
      <c r="D2699" s="10"/>
    </row>
    <row r="2700" spans="4:4" x14ac:dyDescent="0.25">
      <c r="D2700" s="10"/>
    </row>
    <row r="2701" spans="4:4" x14ac:dyDescent="0.25">
      <c r="D2701" s="10"/>
    </row>
    <row r="2702" spans="4:4" x14ac:dyDescent="0.25">
      <c r="D2702" s="10"/>
    </row>
    <row r="2703" spans="4:4" x14ac:dyDescent="0.25">
      <c r="D2703" s="10"/>
    </row>
    <row r="2704" spans="4:4" x14ac:dyDescent="0.25">
      <c r="D2704" s="10"/>
    </row>
    <row r="2705" spans="4:4" x14ac:dyDescent="0.25">
      <c r="D2705" s="10"/>
    </row>
    <row r="2706" spans="4:4" x14ac:dyDescent="0.25">
      <c r="D2706" s="10"/>
    </row>
    <row r="2707" spans="4:4" x14ac:dyDescent="0.25">
      <c r="D2707" s="10"/>
    </row>
    <row r="2708" spans="4:4" x14ac:dyDescent="0.25">
      <c r="D2708" s="10"/>
    </row>
    <row r="2709" spans="4:4" x14ac:dyDescent="0.25">
      <c r="D2709" s="10"/>
    </row>
    <row r="2710" spans="4:4" x14ac:dyDescent="0.25">
      <c r="D2710" s="10"/>
    </row>
    <row r="2711" spans="4:4" x14ac:dyDescent="0.25">
      <c r="D2711" s="10"/>
    </row>
    <row r="2712" spans="4:4" x14ac:dyDescent="0.25">
      <c r="D2712" s="10"/>
    </row>
    <row r="2713" spans="4:4" x14ac:dyDescent="0.25">
      <c r="D2713" s="10"/>
    </row>
    <row r="2714" spans="4:4" x14ac:dyDescent="0.25">
      <c r="D2714" s="10"/>
    </row>
    <row r="2715" spans="4:4" x14ac:dyDescent="0.25">
      <c r="D2715" s="10"/>
    </row>
    <row r="2716" spans="4:4" x14ac:dyDescent="0.25">
      <c r="D2716" s="10"/>
    </row>
    <row r="2717" spans="4:4" x14ac:dyDescent="0.25">
      <c r="D2717" s="10"/>
    </row>
    <row r="2718" spans="4:4" x14ac:dyDescent="0.25">
      <c r="D2718" s="10"/>
    </row>
    <row r="2719" spans="4:4" x14ac:dyDescent="0.25">
      <c r="D2719" s="10"/>
    </row>
    <row r="2720" spans="4:4" x14ac:dyDescent="0.25">
      <c r="D2720" s="10"/>
    </row>
    <row r="2721" spans="4:4" x14ac:dyDescent="0.25">
      <c r="D2721" s="10"/>
    </row>
    <row r="2722" spans="4:4" x14ac:dyDescent="0.25">
      <c r="D2722" s="10"/>
    </row>
    <row r="2723" spans="4:4" x14ac:dyDescent="0.25">
      <c r="D2723" s="10"/>
    </row>
    <row r="2724" spans="4:4" x14ac:dyDescent="0.25">
      <c r="D2724" s="10"/>
    </row>
    <row r="2725" spans="4:4" x14ac:dyDescent="0.25">
      <c r="D2725" s="10"/>
    </row>
    <row r="2726" spans="4:4" x14ac:dyDescent="0.25">
      <c r="D2726" s="10"/>
    </row>
    <row r="2727" spans="4:4" x14ac:dyDescent="0.25">
      <c r="D2727" s="10"/>
    </row>
    <row r="2728" spans="4:4" x14ac:dyDescent="0.25">
      <c r="D2728" s="10"/>
    </row>
    <row r="2729" spans="4:4" x14ac:dyDescent="0.25">
      <c r="D2729" s="10"/>
    </row>
    <row r="2730" spans="4:4" x14ac:dyDescent="0.25">
      <c r="D2730" s="10"/>
    </row>
    <row r="2731" spans="4:4" x14ac:dyDescent="0.25">
      <c r="D2731" s="10"/>
    </row>
    <row r="2732" spans="4:4" x14ac:dyDescent="0.25">
      <c r="D2732" s="10"/>
    </row>
    <row r="2733" spans="4:4" x14ac:dyDescent="0.25">
      <c r="D2733" s="10"/>
    </row>
    <row r="2734" spans="4:4" x14ac:dyDescent="0.25">
      <c r="D2734" s="10"/>
    </row>
    <row r="2735" spans="4:4" x14ac:dyDescent="0.25">
      <c r="D2735" s="10"/>
    </row>
    <row r="2736" spans="4:4" x14ac:dyDescent="0.25">
      <c r="D2736" s="10"/>
    </row>
    <row r="2737" spans="4:4" x14ac:dyDescent="0.25">
      <c r="D2737" s="10"/>
    </row>
    <row r="2738" spans="4:4" x14ac:dyDescent="0.25">
      <c r="D2738" s="10"/>
    </row>
    <row r="2739" spans="4:4" x14ac:dyDescent="0.25">
      <c r="D2739" s="10"/>
    </row>
    <row r="2740" spans="4:4" x14ac:dyDescent="0.25">
      <c r="D2740" s="10"/>
    </row>
    <row r="2741" spans="4:4" x14ac:dyDescent="0.25">
      <c r="D2741" s="10"/>
    </row>
    <row r="2742" spans="4:4" x14ac:dyDescent="0.25">
      <c r="D2742" s="10"/>
    </row>
    <row r="2743" spans="4:4" x14ac:dyDescent="0.25">
      <c r="D2743" s="10"/>
    </row>
    <row r="2744" spans="4:4" x14ac:dyDescent="0.25">
      <c r="D2744" s="10"/>
    </row>
    <row r="2745" spans="4:4" x14ac:dyDescent="0.25">
      <c r="D2745" s="10"/>
    </row>
    <row r="2746" spans="4:4" x14ac:dyDescent="0.25">
      <c r="D2746" s="10"/>
    </row>
    <row r="2747" spans="4:4" x14ac:dyDescent="0.25">
      <c r="D2747" s="10"/>
    </row>
    <row r="2748" spans="4:4" x14ac:dyDescent="0.25">
      <c r="D2748" s="10"/>
    </row>
    <row r="2749" spans="4:4" x14ac:dyDescent="0.25">
      <c r="D2749" s="10"/>
    </row>
    <row r="2750" spans="4:4" x14ac:dyDescent="0.25">
      <c r="D2750" s="10"/>
    </row>
    <row r="2751" spans="4:4" x14ac:dyDescent="0.25">
      <c r="D2751" s="10"/>
    </row>
    <row r="2752" spans="4:4" x14ac:dyDescent="0.25">
      <c r="D2752" s="10"/>
    </row>
    <row r="2753" spans="4:4" x14ac:dyDescent="0.25">
      <c r="D2753" s="10"/>
    </row>
    <row r="2754" spans="4:4" x14ac:dyDescent="0.25">
      <c r="D2754" s="10"/>
    </row>
    <row r="2755" spans="4:4" x14ac:dyDescent="0.25">
      <c r="D2755" s="10"/>
    </row>
    <row r="2756" spans="4:4" x14ac:dyDescent="0.25">
      <c r="D2756" s="10"/>
    </row>
    <row r="2757" spans="4:4" x14ac:dyDescent="0.25">
      <c r="D2757" s="10"/>
    </row>
    <row r="2758" spans="4:4" x14ac:dyDescent="0.25">
      <c r="D2758" s="10"/>
    </row>
    <row r="2759" spans="4:4" x14ac:dyDescent="0.25">
      <c r="D2759" s="10"/>
    </row>
    <row r="2760" spans="4:4" x14ac:dyDescent="0.25">
      <c r="D2760" s="10"/>
    </row>
    <row r="2761" spans="4:4" x14ac:dyDescent="0.25">
      <c r="D2761" s="10"/>
    </row>
    <row r="2762" spans="4:4" x14ac:dyDescent="0.25">
      <c r="D2762" s="10"/>
    </row>
    <row r="2763" spans="4:4" x14ac:dyDescent="0.25">
      <c r="D2763" s="10"/>
    </row>
    <row r="2764" spans="4:4" x14ac:dyDescent="0.25">
      <c r="D2764" s="10"/>
    </row>
    <row r="2765" spans="4:4" x14ac:dyDescent="0.25">
      <c r="D2765" s="10"/>
    </row>
    <row r="2766" spans="4:4" x14ac:dyDescent="0.25">
      <c r="D2766" s="10"/>
    </row>
    <row r="2767" spans="4:4" x14ac:dyDescent="0.25">
      <c r="D2767" s="10"/>
    </row>
    <row r="2768" spans="4:4" x14ac:dyDescent="0.25">
      <c r="D2768" s="10"/>
    </row>
    <row r="2769" spans="4:4" x14ac:dyDescent="0.25">
      <c r="D2769" s="10"/>
    </row>
    <row r="2770" spans="4:4" x14ac:dyDescent="0.25">
      <c r="D2770" s="10"/>
    </row>
    <row r="2771" spans="4:4" x14ac:dyDescent="0.25">
      <c r="D2771" s="10"/>
    </row>
    <row r="2772" spans="4:4" x14ac:dyDescent="0.25">
      <c r="D2772" s="10"/>
    </row>
    <row r="2773" spans="4:4" x14ac:dyDescent="0.25">
      <c r="D2773" s="10"/>
    </row>
    <row r="2774" spans="4:4" x14ac:dyDescent="0.25">
      <c r="D2774" s="10"/>
    </row>
    <row r="2775" spans="4:4" x14ac:dyDescent="0.25">
      <c r="D2775" s="10"/>
    </row>
    <row r="2776" spans="4:4" x14ac:dyDescent="0.25">
      <c r="D2776" s="10"/>
    </row>
    <row r="2777" spans="4:4" x14ac:dyDescent="0.25">
      <c r="D2777" s="10"/>
    </row>
    <row r="2778" spans="4:4" x14ac:dyDescent="0.25">
      <c r="D2778" s="10"/>
    </row>
    <row r="2779" spans="4:4" x14ac:dyDescent="0.25">
      <c r="D2779" s="10"/>
    </row>
    <row r="2780" spans="4:4" x14ac:dyDescent="0.25">
      <c r="D2780" s="10"/>
    </row>
    <row r="2781" spans="4:4" x14ac:dyDescent="0.25">
      <c r="D2781" s="10"/>
    </row>
    <row r="2782" spans="4:4" x14ac:dyDescent="0.25">
      <c r="D2782" s="10"/>
    </row>
    <row r="2783" spans="4:4" x14ac:dyDescent="0.25">
      <c r="D2783" s="10"/>
    </row>
    <row r="2784" spans="4:4" x14ac:dyDescent="0.25">
      <c r="D2784" s="10"/>
    </row>
    <row r="2785" spans="4:4" x14ac:dyDescent="0.25">
      <c r="D2785" s="10"/>
    </row>
    <row r="2786" spans="4:4" x14ac:dyDescent="0.25">
      <c r="D2786" s="10"/>
    </row>
    <row r="2787" spans="4:4" x14ac:dyDescent="0.25">
      <c r="D2787" s="10"/>
    </row>
    <row r="2788" spans="4:4" x14ac:dyDescent="0.25">
      <c r="D2788" s="10"/>
    </row>
    <row r="2789" spans="4:4" x14ac:dyDescent="0.25">
      <c r="D2789" s="10"/>
    </row>
    <row r="2790" spans="4:4" x14ac:dyDescent="0.25">
      <c r="D2790" s="10"/>
    </row>
    <row r="2791" spans="4:4" x14ac:dyDescent="0.25">
      <c r="D2791" s="10"/>
    </row>
    <row r="2792" spans="4:4" x14ac:dyDescent="0.25">
      <c r="D2792" s="10"/>
    </row>
    <row r="2793" spans="4:4" x14ac:dyDescent="0.25">
      <c r="D2793" s="10"/>
    </row>
    <row r="2794" spans="4:4" x14ac:dyDescent="0.25">
      <c r="D2794" s="10"/>
    </row>
    <row r="2795" spans="4:4" x14ac:dyDescent="0.25">
      <c r="D2795" s="10"/>
    </row>
    <row r="2796" spans="4:4" x14ac:dyDescent="0.25">
      <c r="D2796" s="10"/>
    </row>
    <row r="2797" spans="4:4" x14ac:dyDescent="0.25">
      <c r="D2797" s="10"/>
    </row>
    <row r="2798" spans="4:4" x14ac:dyDescent="0.25">
      <c r="D2798" s="10"/>
    </row>
    <row r="2799" spans="4:4" x14ac:dyDescent="0.25">
      <c r="D2799" s="10"/>
    </row>
    <row r="2800" spans="4:4" x14ac:dyDescent="0.25">
      <c r="D2800" s="10"/>
    </row>
    <row r="2801" spans="4:4" x14ac:dyDescent="0.25">
      <c r="D2801" s="10"/>
    </row>
    <row r="2802" spans="4:4" x14ac:dyDescent="0.25">
      <c r="D2802" s="10"/>
    </row>
    <row r="2803" spans="4:4" x14ac:dyDescent="0.25">
      <c r="D2803" s="10"/>
    </row>
    <row r="2804" spans="4:4" x14ac:dyDescent="0.25">
      <c r="D2804" s="10"/>
    </row>
    <row r="2805" spans="4:4" x14ac:dyDescent="0.25">
      <c r="D2805" s="10"/>
    </row>
    <row r="2806" spans="4:4" x14ac:dyDescent="0.25">
      <c r="D2806" s="10"/>
    </row>
    <row r="2807" spans="4:4" x14ac:dyDescent="0.25">
      <c r="D2807" s="10"/>
    </row>
    <row r="2808" spans="4:4" x14ac:dyDescent="0.25">
      <c r="D2808" s="10"/>
    </row>
    <row r="2809" spans="4:4" x14ac:dyDescent="0.25">
      <c r="D2809" s="10"/>
    </row>
    <row r="2810" spans="4:4" x14ac:dyDescent="0.25">
      <c r="D2810" s="10"/>
    </row>
    <row r="2811" spans="4:4" x14ac:dyDescent="0.25">
      <c r="D2811" s="10"/>
    </row>
    <row r="2812" spans="4:4" x14ac:dyDescent="0.25">
      <c r="D2812" s="10"/>
    </row>
    <row r="2813" spans="4:4" x14ac:dyDescent="0.25">
      <c r="D2813" s="10"/>
    </row>
    <row r="2814" spans="4:4" x14ac:dyDescent="0.25">
      <c r="D2814" s="10"/>
    </row>
    <row r="2815" spans="4:4" x14ac:dyDescent="0.25">
      <c r="D2815" s="10"/>
    </row>
    <row r="2816" spans="4:4" x14ac:dyDescent="0.25">
      <c r="D2816" s="10"/>
    </row>
    <row r="2817" spans="4:4" x14ac:dyDescent="0.25">
      <c r="D2817" s="10"/>
    </row>
    <row r="2818" spans="4:4" x14ac:dyDescent="0.25">
      <c r="D2818" s="10"/>
    </row>
    <row r="2819" spans="4:4" x14ac:dyDescent="0.25">
      <c r="D2819" s="10"/>
    </row>
    <row r="2820" spans="4:4" x14ac:dyDescent="0.25">
      <c r="D2820" s="10"/>
    </row>
    <row r="2821" spans="4:4" x14ac:dyDescent="0.25">
      <c r="D2821" s="10"/>
    </row>
    <row r="2822" spans="4:4" x14ac:dyDescent="0.25">
      <c r="D2822" s="10"/>
    </row>
    <row r="2823" spans="4:4" x14ac:dyDescent="0.25">
      <c r="D2823" s="10"/>
    </row>
    <row r="2824" spans="4:4" x14ac:dyDescent="0.25">
      <c r="D2824" s="10"/>
    </row>
    <row r="2825" spans="4:4" x14ac:dyDescent="0.25">
      <c r="D2825" s="10"/>
    </row>
    <row r="2826" spans="4:4" x14ac:dyDescent="0.25">
      <c r="D2826" s="10"/>
    </row>
    <row r="2827" spans="4:4" x14ac:dyDescent="0.25">
      <c r="D2827" s="10"/>
    </row>
    <row r="2828" spans="4:4" x14ac:dyDescent="0.25">
      <c r="D2828" s="10"/>
    </row>
    <row r="2829" spans="4:4" x14ac:dyDescent="0.25">
      <c r="D2829" s="10"/>
    </row>
    <row r="2830" spans="4:4" x14ac:dyDescent="0.25">
      <c r="D2830" s="10"/>
    </row>
    <row r="2831" spans="4:4" x14ac:dyDescent="0.25">
      <c r="D2831" s="10"/>
    </row>
    <row r="2832" spans="4:4" x14ac:dyDescent="0.25">
      <c r="D2832" s="10"/>
    </row>
    <row r="2833" spans="4:4" x14ac:dyDescent="0.25">
      <c r="D2833" s="10"/>
    </row>
    <row r="2834" spans="4:4" x14ac:dyDescent="0.25">
      <c r="D2834" s="10"/>
    </row>
    <row r="2835" spans="4:4" x14ac:dyDescent="0.25">
      <c r="D2835" s="10"/>
    </row>
    <row r="2836" spans="4:4" x14ac:dyDescent="0.25">
      <c r="D2836" s="10"/>
    </row>
    <row r="2837" spans="4:4" x14ac:dyDescent="0.25">
      <c r="D2837" s="10"/>
    </row>
    <row r="2838" spans="4:4" x14ac:dyDescent="0.25">
      <c r="D2838" s="10"/>
    </row>
    <row r="2839" spans="4:4" x14ac:dyDescent="0.25">
      <c r="D2839" s="10"/>
    </row>
    <row r="2840" spans="4:4" x14ac:dyDescent="0.25">
      <c r="D2840" s="10"/>
    </row>
    <row r="2841" spans="4:4" x14ac:dyDescent="0.25">
      <c r="D2841" s="10"/>
    </row>
    <row r="2842" spans="4:4" x14ac:dyDescent="0.25">
      <c r="D2842" s="10"/>
    </row>
    <row r="2843" spans="4:4" x14ac:dyDescent="0.25">
      <c r="D2843" s="10"/>
    </row>
    <row r="2844" spans="4:4" x14ac:dyDescent="0.25">
      <c r="D2844" s="10"/>
    </row>
    <row r="2845" spans="4:4" x14ac:dyDescent="0.25">
      <c r="D2845" s="10"/>
    </row>
    <row r="2846" spans="4:4" x14ac:dyDescent="0.25">
      <c r="D2846" s="10"/>
    </row>
    <row r="2847" spans="4:4" x14ac:dyDescent="0.25">
      <c r="D2847" s="10"/>
    </row>
    <row r="2848" spans="4:4" x14ac:dyDescent="0.25">
      <c r="D2848" s="10"/>
    </row>
    <row r="2849" spans="4:4" x14ac:dyDescent="0.25">
      <c r="D2849" s="10"/>
    </row>
    <row r="2850" spans="4:4" x14ac:dyDescent="0.25">
      <c r="D2850" s="10"/>
    </row>
    <row r="2851" spans="4:4" x14ac:dyDescent="0.25">
      <c r="D2851" s="10"/>
    </row>
    <row r="2852" spans="4:4" x14ac:dyDescent="0.25">
      <c r="D2852" s="10"/>
    </row>
    <row r="2853" spans="4:4" x14ac:dyDescent="0.25">
      <c r="D2853" s="10"/>
    </row>
    <row r="2854" spans="4:4" x14ac:dyDescent="0.25">
      <c r="D2854" s="10"/>
    </row>
    <row r="2855" spans="4:4" x14ac:dyDescent="0.25">
      <c r="D2855" s="10"/>
    </row>
    <row r="2856" spans="4:4" x14ac:dyDescent="0.25">
      <c r="D2856" s="10"/>
    </row>
    <row r="2857" spans="4:4" x14ac:dyDescent="0.25">
      <c r="D2857" s="10"/>
    </row>
    <row r="2858" spans="4:4" x14ac:dyDescent="0.25">
      <c r="D2858" s="10"/>
    </row>
    <row r="2859" spans="4:4" x14ac:dyDescent="0.25">
      <c r="D2859" s="10"/>
    </row>
    <row r="2860" spans="4:4" x14ac:dyDescent="0.25">
      <c r="D2860" s="10"/>
    </row>
    <row r="2861" spans="4:4" x14ac:dyDescent="0.25">
      <c r="D2861" s="10"/>
    </row>
    <row r="2862" spans="4:4" x14ac:dyDescent="0.25">
      <c r="D2862" s="10"/>
    </row>
    <row r="2863" spans="4:4" x14ac:dyDescent="0.25">
      <c r="D2863" s="10"/>
    </row>
    <row r="2864" spans="4:4" x14ac:dyDescent="0.25">
      <c r="D2864" s="10"/>
    </row>
    <row r="2865" spans="4:4" x14ac:dyDescent="0.25">
      <c r="D2865" s="10"/>
    </row>
    <row r="2866" spans="4:4" x14ac:dyDescent="0.25">
      <c r="D2866" s="10"/>
    </row>
    <row r="2867" spans="4:4" x14ac:dyDescent="0.25">
      <c r="D2867" s="10"/>
    </row>
    <row r="2868" spans="4:4" x14ac:dyDescent="0.25">
      <c r="D2868" s="10"/>
    </row>
    <row r="2869" spans="4:4" x14ac:dyDescent="0.25">
      <c r="D2869" s="10"/>
    </row>
    <row r="2870" spans="4:4" x14ac:dyDescent="0.25">
      <c r="D2870" s="10"/>
    </row>
    <row r="2871" spans="4:4" x14ac:dyDescent="0.25">
      <c r="D2871" s="10"/>
    </row>
    <row r="2872" spans="4:4" x14ac:dyDescent="0.25">
      <c r="D2872" s="10"/>
    </row>
    <row r="2873" spans="4:4" x14ac:dyDescent="0.25">
      <c r="D2873" s="10"/>
    </row>
    <row r="2874" spans="4:4" x14ac:dyDescent="0.25">
      <c r="D2874" s="10"/>
    </row>
    <row r="2875" spans="4:4" x14ac:dyDescent="0.25">
      <c r="D2875" s="10"/>
    </row>
    <row r="2876" spans="4:4" x14ac:dyDescent="0.25">
      <c r="D2876" s="10"/>
    </row>
    <row r="2877" spans="4:4" x14ac:dyDescent="0.25">
      <c r="D2877" s="10"/>
    </row>
    <row r="2878" spans="4:4" x14ac:dyDescent="0.25">
      <c r="D2878" s="10"/>
    </row>
    <row r="2879" spans="4:4" x14ac:dyDescent="0.25">
      <c r="D2879" s="10"/>
    </row>
    <row r="2880" spans="4:4" x14ac:dyDescent="0.25">
      <c r="D2880" s="10"/>
    </row>
    <row r="2881" spans="4:4" x14ac:dyDescent="0.25">
      <c r="D2881" s="10"/>
    </row>
    <row r="2882" spans="4:4" x14ac:dyDescent="0.25">
      <c r="D2882" s="10"/>
    </row>
    <row r="2883" spans="4:4" x14ac:dyDescent="0.25">
      <c r="D2883" s="10"/>
    </row>
    <row r="2884" spans="4:4" x14ac:dyDescent="0.25">
      <c r="D2884" s="10"/>
    </row>
    <row r="2885" spans="4:4" x14ac:dyDescent="0.25">
      <c r="D2885" s="10"/>
    </row>
    <row r="2886" spans="4:4" x14ac:dyDescent="0.25">
      <c r="D2886" s="10"/>
    </row>
    <row r="2887" spans="4:4" x14ac:dyDescent="0.25">
      <c r="D2887" s="10"/>
    </row>
    <row r="2888" spans="4:4" x14ac:dyDescent="0.25">
      <c r="D2888" s="10"/>
    </row>
    <row r="2889" spans="4:4" x14ac:dyDescent="0.25">
      <c r="D2889" s="10"/>
    </row>
    <row r="2890" spans="4:4" x14ac:dyDescent="0.25">
      <c r="D2890" s="10"/>
    </row>
    <row r="2891" spans="4:4" x14ac:dyDescent="0.25">
      <c r="D2891" s="10"/>
    </row>
    <row r="2892" spans="4:4" x14ac:dyDescent="0.25">
      <c r="D2892" s="10"/>
    </row>
    <row r="2893" spans="4:4" x14ac:dyDescent="0.25">
      <c r="D2893" s="10"/>
    </row>
    <row r="2894" spans="4:4" x14ac:dyDescent="0.25">
      <c r="D2894" s="10"/>
    </row>
    <row r="2895" spans="4:4" x14ac:dyDescent="0.25">
      <c r="D2895" s="10"/>
    </row>
    <row r="2896" spans="4:4" x14ac:dyDescent="0.25">
      <c r="D2896" s="10"/>
    </row>
    <row r="2897" spans="4:4" x14ac:dyDescent="0.25">
      <c r="D2897" s="10"/>
    </row>
    <row r="2898" spans="4:4" x14ac:dyDescent="0.25">
      <c r="D2898" s="10"/>
    </row>
    <row r="2899" spans="4:4" x14ac:dyDescent="0.25">
      <c r="D2899" s="10"/>
    </row>
    <row r="2900" spans="4:4" x14ac:dyDescent="0.25">
      <c r="D2900" s="10"/>
    </row>
    <row r="2901" spans="4:4" x14ac:dyDescent="0.25">
      <c r="D2901" s="10"/>
    </row>
    <row r="2902" spans="4:4" x14ac:dyDescent="0.25">
      <c r="D2902" s="10"/>
    </row>
    <row r="2903" spans="4:4" x14ac:dyDescent="0.25">
      <c r="D2903" s="10"/>
    </row>
    <row r="2904" spans="4:4" x14ac:dyDescent="0.25">
      <c r="D2904" s="10"/>
    </row>
    <row r="2905" spans="4:4" x14ac:dyDescent="0.25">
      <c r="D2905" s="10"/>
    </row>
    <row r="2906" spans="4:4" x14ac:dyDescent="0.25">
      <c r="D2906" s="10"/>
    </row>
    <row r="2907" spans="4:4" x14ac:dyDescent="0.25">
      <c r="D2907" s="10"/>
    </row>
    <row r="2908" spans="4:4" x14ac:dyDescent="0.25">
      <c r="D2908" s="10"/>
    </row>
    <row r="2909" spans="4:4" x14ac:dyDescent="0.25">
      <c r="D2909" s="10"/>
    </row>
    <row r="2910" spans="4:4" x14ac:dyDescent="0.25">
      <c r="D2910" s="10"/>
    </row>
    <row r="2911" spans="4:4" x14ac:dyDescent="0.25">
      <c r="D2911" s="10"/>
    </row>
    <row r="2912" spans="4:4" x14ac:dyDescent="0.25">
      <c r="D2912" s="10"/>
    </row>
    <row r="2913" spans="4:4" x14ac:dyDescent="0.25">
      <c r="D2913" s="10"/>
    </row>
    <row r="2914" spans="4:4" x14ac:dyDescent="0.25">
      <c r="D2914" s="10"/>
    </row>
    <row r="2915" spans="4:4" x14ac:dyDescent="0.25">
      <c r="D2915" s="10"/>
    </row>
    <row r="2916" spans="4:4" x14ac:dyDescent="0.25">
      <c r="D2916" s="10"/>
    </row>
    <row r="2917" spans="4:4" x14ac:dyDescent="0.25">
      <c r="D2917" s="10"/>
    </row>
    <row r="2918" spans="4:4" x14ac:dyDescent="0.25">
      <c r="D2918" s="10"/>
    </row>
    <row r="2919" spans="4:4" x14ac:dyDescent="0.25">
      <c r="D2919" s="10"/>
    </row>
    <row r="2920" spans="4:4" x14ac:dyDescent="0.25">
      <c r="D2920" s="10"/>
    </row>
    <row r="2921" spans="4:4" x14ac:dyDescent="0.25">
      <c r="D2921" s="10"/>
    </row>
    <row r="2922" spans="4:4" x14ac:dyDescent="0.25">
      <c r="D2922" s="10"/>
    </row>
    <row r="2923" spans="4:4" x14ac:dyDescent="0.25">
      <c r="D2923" s="10"/>
    </row>
    <row r="2924" spans="4:4" x14ac:dyDescent="0.25">
      <c r="D2924" s="10"/>
    </row>
    <row r="2925" spans="4:4" x14ac:dyDescent="0.25">
      <c r="D2925" s="10"/>
    </row>
    <row r="2926" spans="4:4" x14ac:dyDescent="0.25">
      <c r="D2926" s="10"/>
    </row>
    <row r="2927" spans="4:4" x14ac:dyDescent="0.25">
      <c r="D2927" s="10"/>
    </row>
    <row r="2928" spans="4:4" x14ac:dyDescent="0.25">
      <c r="D2928" s="10"/>
    </row>
    <row r="2929" spans="4:4" x14ac:dyDescent="0.25">
      <c r="D2929" s="10"/>
    </row>
    <row r="2930" spans="4:4" x14ac:dyDescent="0.25">
      <c r="D2930" s="10"/>
    </row>
    <row r="2931" spans="4:4" x14ac:dyDescent="0.25">
      <c r="D2931" s="10"/>
    </row>
    <row r="2932" spans="4:4" x14ac:dyDescent="0.25">
      <c r="D2932" s="10"/>
    </row>
    <row r="2933" spans="4:4" x14ac:dyDescent="0.25">
      <c r="D2933" s="10"/>
    </row>
    <row r="2934" spans="4:4" x14ac:dyDescent="0.25">
      <c r="D2934" s="10"/>
    </row>
    <row r="2935" spans="4:4" x14ac:dyDescent="0.25">
      <c r="D2935" s="10"/>
    </row>
    <row r="2936" spans="4:4" x14ac:dyDescent="0.25">
      <c r="D2936" s="10"/>
    </row>
    <row r="2937" spans="4:4" x14ac:dyDescent="0.25">
      <c r="D2937" s="10"/>
    </row>
    <row r="2938" spans="4:4" x14ac:dyDescent="0.25">
      <c r="D2938" s="10"/>
    </row>
    <row r="2939" spans="4:4" x14ac:dyDescent="0.25">
      <c r="D2939" s="10"/>
    </row>
    <row r="2940" spans="4:4" x14ac:dyDescent="0.25">
      <c r="D2940" s="10"/>
    </row>
    <row r="2941" spans="4:4" x14ac:dyDescent="0.25">
      <c r="D2941" s="10"/>
    </row>
    <row r="2942" spans="4:4" x14ac:dyDescent="0.25">
      <c r="D2942" s="10"/>
    </row>
    <row r="2943" spans="4:4" x14ac:dyDescent="0.25">
      <c r="D2943" s="10"/>
    </row>
    <row r="2944" spans="4:4" x14ac:dyDescent="0.25">
      <c r="D2944" s="10"/>
    </row>
    <row r="2945" spans="4:4" x14ac:dyDescent="0.25">
      <c r="D2945" s="10"/>
    </row>
    <row r="2946" spans="4:4" x14ac:dyDescent="0.25">
      <c r="D2946" s="10"/>
    </row>
    <row r="2947" spans="4:4" x14ac:dyDescent="0.25">
      <c r="D2947" s="10"/>
    </row>
    <row r="2948" spans="4:4" x14ac:dyDescent="0.25">
      <c r="D2948" s="10"/>
    </row>
    <row r="2949" spans="4:4" x14ac:dyDescent="0.25">
      <c r="D2949" s="10"/>
    </row>
    <row r="2950" spans="4:4" x14ac:dyDescent="0.25">
      <c r="D2950" s="10"/>
    </row>
    <row r="2951" spans="4:4" x14ac:dyDescent="0.25">
      <c r="D2951" s="10"/>
    </row>
    <row r="2952" spans="4:4" x14ac:dyDescent="0.25">
      <c r="D2952" s="10"/>
    </row>
    <row r="2953" spans="4:4" x14ac:dyDescent="0.25">
      <c r="D2953" s="10"/>
    </row>
    <row r="2954" spans="4:4" x14ac:dyDescent="0.25">
      <c r="D2954" s="10"/>
    </row>
    <row r="2955" spans="4:4" x14ac:dyDescent="0.25">
      <c r="D2955" s="10"/>
    </row>
    <row r="2956" spans="4:4" x14ac:dyDescent="0.25">
      <c r="D2956" s="10"/>
    </row>
    <row r="2957" spans="4:4" x14ac:dyDescent="0.25">
      <c r="D2957" s="10"/>
    </row>
    <row r="2958" spans="4:4" x14ac:dyDescent="0.25">
      <c r="D2958" s="10"/>
    </row>
    <row r="2959" spans="4:4" x14ac:dyDescent="0.25">
      <c r="D2959" s="10"/>
    </row>
    <row r="2960" spans="4:4" x14ac:dyDescent="0.25">
      <c r="D2960" s="10"/>
    </row>
    <row r="2961" spans="4:4" x14ac:dyDescent="0.25">
      <c r="D2961" s="10"/>
    </row>
    <row r="2962" spans="4:4" x14ac:dyDescent="0.25">
      <c r="D2962" s="10"/>
    </row>
    <row r="2963" spans="4:4" x14ac:dyDescent="0.25">
      <c r="D2963" s="10"/>
    </row>
    <row r="2964" spans="4:4" x14ac:dyDescent="0.25">
      <c r="D2964" s="10"/>
    </row>
    <row r="2965" spans="4:4" x14ac:dyDescent="0.25">
      <c r="D2965" s="10"/>
    </row>
    <row r="2966" spans="4:4" x14ac:dyDescent="0.25">
      <c r="D2966" s="10"/>
    </row>
    <row r="2967" spans="4:4" x14ac:dyDescent="0.25">
      <c r="D2967" s="10"/>
    </row>
    <row r="2968" spans="4:4" x14ac:dyDescent="0.25">
      <c r="D2968" s="10"/>
    </row>
    <row r="2969" spans="4:4" x14ac:dyDescent="0.25">
      <c r="D2969" s="10"/>
    </row>
    <row r="2970" spans="4:4" x14ac:dyDescent="0.25">
      <c r="D2970" s="10"/>
    </row>
    <row r="2971" spans="4:4" x14ac:dyDescent="0.25">
      <c r="D2971" s="10"/>
    </row>
    <row r="2972" spans="4:4" x14ac:dyDescent="0.25">
      <c r="D2972" s="10"/>
    </row>
    <row r="2973" spans="4:4" x14ac:dyDescent="0.25">
      <c r="D2973" s="10"/>
    </row>
    <row r="2974" spans="4:4" x14ac:dyDescent="0.25">
      <c r="D2974" s="10"/>
    </row>
    <row r="2975" spans="4:4" x14ac:dyDescent="0.25">
      <c r="D2975" s="10"/>
    </row>
    <row r="2976" spans="4:4" x14ac:dyDescent="0.25">
      <c r="D2976" s="10"/>
    </row>
    <row r="2977" spans="4:4" x14ac:dyDescent="0.25">
      <c r="D2977" s="10"/>
    </row>
    <row r="2978" spans="4:4" x14ac:dyDescent="0.25">
      <c r="D2978" s="10"/>
    </row>
    <row r="2979" spans="4:4" x14ac:dyDescent="0.25">
      <c r="D2979" s="10"/>
    </row>
    <row r="2980" spans="4:4" x14ac:dyDescent="0.25">
      <c r="D2980" s="10"/>
    </row>
    <row r="2981" spans="4:4" x14ac:dyDescent="0.25">
      <c r="D2981" s="10"/>
    </row>
    <row r="2982" spans="4:4" x14ac:dyDescent="0.25">
      <c r="D2982" s="10"/>
    </row>
    <row r="2983" spans="4:4" x14ac:dyDescent="0.25">
      <c r="D2983" s="10"/>
    </row>
    <row r="2984" spans="4:4" x14ac:dyDescent="0.25">
      <c r="D2984" s="10"/>
    </row>
    <row r="2985" spans="4:4" x14ac:dyDescent="0.25">
      <c r="D2985" s="10"/>
    </row>
    <row r="2986" spans="4:4" x14ac:dyDescent="0.25">
      <c r="D2986" s="10"/>
    </row>
    <row r="2987" spans="4:4" x14ac:dyDescent="0.25">
      <c r="D2987" s="10"/>
    </row>
    <row r="2988" spans="4:4" x14ac:dyDescent="0.25">
      <c r="D2988" s="10"/>
    </row>
    <row r="2989" spans="4:4" x14ac:dyDescent="0.25">
      <c r="D2989" s="10"/>
    </row>
    <row r="2990" spans="4:4" x14ac:dyDescent="0.25">
      <c r="D2990" s="10"/>
    </row>
    <row r="2991" spans="4:4" x14ac:dyDescent="0.25">
      <c r="D2991" s="10"/>
    </row>
    <row r="2992" spans="4:4" x14ac:dyDescent="0.25">
      <c r="D2992" s="10"/>
    </row>
    <row r="2993" spans="4:4" x14ac:dyDescent="0.25">
      <c r="D2993" s="10"/>
    </row>
    <row r="2994" spans="4:4" x14ac:dyDescent="0.25">
      <c r="D2994" s="10"/>
    </row>
    <row r="2995" spans="4:4" x14ac:dyDescent="0.25">
      <c r="D2995" s="10"/>
    </row>
    <row r="2996" spans="4:4" x14ac:dyDescent="0.25">
      <c r="D2996" s="10"/>
    </row>
    <row r="2997" spans="4:4" x14ac:dyDescent="0.25">
      <c r="D2997" s="10"/>
    </row>
    <row r="2998" spans="4:4" x14ac:dyDescent="0.25">
      <c r="D2998" s="10"/>
    </row>
    <row r="2999" spans="4:4" x14ac:dyDescent="0.25">
      <c r="D2999" s="10"/>
    </row>
    <row r="3000" spans="4:4" x14ac:dyDescent="0.25">
      <c r="D3000" s="10"/>
    </row>
    <row r="3001" spans="4:4" x14ac:dyDescent="0.25">
      <c r="D3001" s="10"/>
    </row>
    <row r="3002" spans="4:4" x14ac:dyDescent="0.25">
      <c r="D3002" s="10"/>
    </row>
    <row r="3003" spans="4:4" x14ac:dyDescent="0.25">
      <c r="D3003" s="10"/>
    </row>
    <row r="3004" spans="4:4" x14ac:dyDescent="0.25">
      <c r="D3004" s="10"/>
    </row>
    <row r="3005" spans="4:4" x14ac:dyDescent="0.25">
      <c r="D3005" s="10"/>
    </row>
    <row r="3006" spans="4:4" x14ac:dyDescent="0.25">
      <c r="D3006" s="10"/>
    </row>
    <row r="3007" spans="4:4" x14ac:dyDescent="0.25">
      <c r="D3007" s="10"/>
    </row>
    <row r="3008" spans="4:4" x14ac:dyDescent="0.25">
      <c r="D3008" s="10"/>
    </row>
    <row r="3009" spans="4:4" x14ac:dyDescent="0.25">
      <c r="D3009" s="10"/>
    </row>
    <row r="3010" spans="4:4" x14ac:dyDescent="0.25">
      <c r="D3010" s="10"/>
    </row>
    <row r="3011" spans="4:4" x14ac:dyDescent="0.25">
      <c r="D3011" s="10"/>
    </row>
    <row r="3012" spans="4:4" x14ac:dyDescent="0.25">
      <c r="D3012" s="10"/>
    </row>
    <row r="3013" spans="4:4" x14ac:dyDescent="0.25">
      <c r="D3013" s="10"/>
    </row>
    <row r="3014" spans="4:4" x14ac:dyDescent="0.25">
      <c r="D3014" s="10"/>
    </row>
    <row r="3015" spans="4:4" x14ac:dyDescent="0.25">
      <c r="D3015" s="10"/>
    </row>
    <row r="3016" spans="4:4" x14ac:dyDescent="0.25">
      <c r="D3016" s="10"/>
    </row>
    <row r="3017" spans="4:4" x14ac:dyDescent="0.25">
      <c r="D3017" s="10"/>
    </row>
    <row r="3018" spans="4:4" x14ac:dyDescent="0.25">
      <c r="D3018" s="10"/>
    </row>
    <row r="3019" spans="4:4" x14ac:dyDescent="0.25">
      <c r="D3019" s="10"/>
    </row>
    <row r="3020" spans="4:4" x14ac:dyDescent="0.25">
      <c r="D3020" s="10"/>
    </row>
    <row r="3021" spans="4:4" x14ac:dyDescent="0.25">
      <c r="D3021" s="10"/>
    </row>
    <row r="3022" spans="4:4" x14ac:dyDescent="0.25">
      <c r="D3022" s="10"/>
    </row>
    <row r="3023" spans="4:4" x14ac:dyDescent="0.25">
      <c r="D3023" s="10"/>
    </row>
    <row r="3024" spans="4:4" x14ac:dyDescent="0.25">
      <c r="D3024" s="10"/>
    </row>
    <row r="3025" spans="4:4" x14ac:dyDescent="0.25">
      <c r="D3025" s="10"/>
    </row>
    <row r="3026" spans="4:4" x14ac:dyDescent="0.25">
      <c r="D3026" s="10"/>
    </row>
    <row r="3027" spans="4:4" x14ac:dyDescent="0.25">
      <c r="D3027" s="10"/>
    </row>
    <row r="3028" spans="4:4" x14ac:dyDescent="0.25">
      <c r="D3028" s="10"/>
    </row>
    <row r="3029" spans="4:4" x14ac:dyDescent="0.25">
      <c r="D3029" s="10"/>
    </row>
    <row r="3030" spans="4:4" x14ac:dyDescent="0.25">
      <c r="D3030" s="10"/>
    </row>
    <row r="3031" spans="4:4" x14ac:dyDescent="0.25">
      <c r="D3031" s="10"/>
    </row>
    <row r="3032" spans="4:4" x14ac:dyDescent="0.25">
      <c r="D3032" s="10"/>
    </row>
    <row r="3033" spans="4:4" x14ac:dyDescent="0.25">
      <c r="D3033" s="10"/>
    </row>
    <row r="3034" spans="4:4" x14ac:dyDescent="0.25">
      <c r="D3034" s="10"/>
    </row>
    <row r="3035" spans="4:4" x14ac:dyDescent="0.25">
      <c r="D3035" s="10"/>
    </row>
    <row r="3036" spans="4:4" x14ac:dyDescent="0.25">
      <c r="D3036" s="10"/>
    </row>
    <row r="3037" spans="4:4" x14ac:dyDescent="0.25">
      <c r="D3037" s="10"/>
    </row>
    <row r="3038" spans="4:4" x14ac:dyDescent="0.25">
      <c r="D3038" s="10"/>
    </row>
    <row r="3039" spans="4:4" x14ac:dyDescent="0.25">
      <c r="D3039" s="10"/>
    </row>
    <row r="3040" spans="4:4" x14ac:dyDescent="0.25">
      <c r="D3040" s="10"/>
    </row>
    <row r="3041" spans="4:4" x14ac:dyDescent="0.25">
      <c r="D3041" s="10"/>
    </row>
    <row r="3042" spans="4:4" x14ac:dyDescent="0.25">
      <c r="D3042" s="10"/>
    </row>
    <row r="3043" spans="4:4" x14ac:dyDescent="0.25">
      <c r="D3043" s="10"/>
    </row>
    <row r="3044" spans="4:4" x14ac:dyDescent="0.25">
      <c r="D3044" s="10"/>
    </row>
    <row r="3045" spans="4:4" x14ac:dyDescent="0.25">
      <c r="D3045" s="10"/>
    </row>
    <row r="3046" spans="4:4" x14ac:dyDescent="0.25">
      <c r="D3046" s="10"/>
    </row>
    <row r="3047" spans="4:4" x14ac:dyDescent="0.25">
      <c r="D3047" s="10"/>
    </row>
    <row r="3048" spans="4:4" x14ac:dyDescent="0.25">
      <c r="D3048" s="10"/>
    </row>
    <row r="3049" spans="4:4" x14ac:dyDescent="0.25">
      <c r="D3049" s="10"/>
    </row>
    <row r="3050" spans="4:4" x14ac:dyDescent="0.25">
      <c r="D3050" s="10"/>
    </row>
    <row r="3051" spans="4:4" x14ac:dyDescent="0.25">
      <c r="D3051" s="10"/>
    </row>
    <row r="3052" spans="4:4" x14ac:dyDescent="0.25">
      <c r="D3052" s="10"/>
    </row>
    <row r="3053" spans="4:4" x14ac:dyDescent="0.25">
      <c r="D3053" s="10"/>
    </row>
    <row r="3054" spans="4:4" x14ac:dyDescent="0.25">
      <c r="D3054" s="10"/>
    </row>
    <row r="3055" spans="4:4" x14ac:dyDescent="0.25">
      <c r="D3055" s="10"/>
    </row>
    <row r="3056" spans="4:4" x14ac:dyDescent="0.25">
      <c r="D3056" s="10"/>
    </row>
    <row r="3057" spans="4:4" x14ac:dyDescent="0.25">
      <c r="D3057" s="10"/>
    </row>
    <row r="3058" spans="4:4" x14ac:dyDescent="0.25">
      <c r="D3058" s="10"/>
    </row>
    <row r="3059" spans="4:4" x14ac:dyDescent="0.25">
      <c r="D3059" s="10"/>
    </row>
    <row r="3060" spans="4:4" x14ac:dyDescent="0.25">
      <c r="D3060" s="10"/>
    </row>
    <row r="3061" spans="4:4" x14ac:dyDescent="0.25">
      <c r="D3061" s="10"/>
    </row>
    <row r="3062" spans="4:4" x14ac:dyDescent="0.25">
      <c r="D3062" s="10"/>
    </row>
    <row r="3063" spans="4:4" x14ac:dyDescent="0.25">
      <c r="D3063" s="10"/>
    </row>
    <row r="3064" spans="4:4" x14ac:dyDescent="0.25">
      <c r="D3064" s="10"/>
    </row>
    <row r="3065" spans="4:4" x14ac:dyDescent="0.25">
      <c r="D3065" s="10"/>
    </row>
    <row r="3066" spans="4:4" x14ac:dyDescent="0.25">
      <c r="D3066" s="10"/>
    </row>
    <row r="3067" spans="4:4" x14ac:dyDescent="0.25">
      <c r="D3067" s="10"/>
    </row>
    <row r="3068" spans="4:4" x14ac:dyDescent="0.25">
      <c r="D3068" s="10"/>
    </row>
    <row r="3069" spans="4:4" x14ac:dyDescent="0.25">
      <c r="D3069" s="10"/>
    </row>
    <row r="3070" spans="4:4" x14ac:dyDescent="0.25">
      <c r="D3070" s="10"/>
    </row>
    <row r="3071" spans="4:4" x14ac:dyDescent="0.25">
      <c r="D3071" s="10"/>
    </row>
    <row r="3072" spans="4:4" x14ac:dyDescent="0.25">
      <c r="D3072" s="10"/>
    </row>
    <row r="3073" spans="4:4" x14ac:dyDescent="0.25">
      <c r="D3073" s="10"/>
    </row>
    <row r="3074" spans="4:4" x14ac:dyDescent="0.25">
      <c r="D3074" s="10"/>
    </row>
    <row r="3075" spans="4:4" x14ac:dyDescent="0.25">
      <c r="D3075" s="10"/>
    </row>
    <row r="3076" spans="4:4" x14ac:dyDescent="0.25">
      <c r="D3076" s="10"/>
    </row>
    <row r="3077" spans="4:4" x14ac:dyDescent="0.25">
      <c r="D3077" s="10"/>
    </row>
    <row r="3078" spans="4:4" x14ac:dyDescent="0.25">
      <c r="D3078" s="10"/>
    </row>
    <row r="3079" spans="4:4" x14ac:dyDescent="0.25">
      <c r="D3079" s="10"/>
    </row>
    <row r="3080" spans="4:4" x14ac:dyDescent="0.25">
      <c r="D3080" s="10"/>
    </row>
    <row r="3081" spans="4:4" x14ac:dyDescent="0.25">
      <c r="D3081" s="10"/>
    </row>
    <row r="3082" spans="4:4" x14ac:dyDescent="0.25">
      <c r="D3082" s="10"/>
    </row>
    <row r="3083" spans="4:4" x14ac:dyDescent="0.25">
      <c r="D3083" s="10"/>
    </row>
    <row r="3084" spans="4:4" x14ac:dyDescent="0.25">
      <c r="D3084" s="10"/>
    </row>
    <row r="3085" spans="4:4" x14ac:dyDescent="0.25">
      <c r="D3085" s="10"/>
    </row>
    <row r="3086" spans="4:4" x14ac:dyDescent="0.25">
      <c r="D3086" s="10"/>
    </row>
    <row r="3087" spans="4:4" x14ac:dyDescent="0.25">
      <c r="D3087" s="10"/>
    </row>
    <row r="3088" spans="4:4" x14ac:dyDescent="0.25">
      <c r="D3088" s="10"/>
    </row>
    <row r="3089" spans="4:4" x14ac:dyDescent="0.25">
      <c r="D3089" s="10"/>
    </row>
    <row r="3090" spans="4:4" x14ac:dyDescent="0.25">
      <c r="D3090" s="10"/>
    </row>
    <row r="3091" spans="4:4" x14ac:dyDescent="0.25">
      <c r="D3091" s="10"/>
    </row>
    <row r="3092" spans="4:4" x14ac:dyDescent="0.25">
      <c r="D3092" s="10"/>
    </row>
    <row r="3093" spans="4:4" x14ac:dyDescent="0.25">
      <c r="D3093" s="10"/>
    </row>
    <row r="3094" spans="4:4" x14ac:dyDescent="0.25">
      <c r="D3094" s="10"/>
    </row>
    <row r="3095" spans="4:4" x14ac:dyDescent="0.25">
      <c r="D3095" s="10"/>
    </row>
    <row r="3096" spans="4:4" x14ac:dyDescent="0.25">
      <c r="D3096" s="10"/>
    </row>
    <row r="3097" spans="4:4" x14ac:dyDescent="0.25">
      <c r="D3097" s="10"/>
    </row>
    <row r="3098" spans="4:4" x14ac:dyDescent="0.25">
      <c r="D3098" s="10"/>
    </row>
    <row r="3099" spans="4:4" x14ac:dyDescent="0.25">
      <c r="D3099" s="10"/>
    </row>
    <row r="3100" spans="4:4" x14ac:dyDescent="0.25">
      <c r="D3100" s="10"/>
    </row>
    <row r="3101" spans="4:4" x14ac:dyDescent="0.25">
      <c r="D3101" s="10"/>
    </row>
    <row r="3102" spans="4:4" x14ac:dyDescent="0.25">
      <c r="D3102" s="10"/>
    </row>
    <row r="3103" spans="4:4" x14ac:dyDescent="0.25">
      <c r="D3103" s="10"/>
    </row>
    <row r="3104" spans="4:4" x14ac:dyDescent="0.25">
      <c r="D3104" s="10"/>
    </row>
    <row r="3105" spans="4:4" x14ac:dyDescent="0.25">
      <c r="D3105" s="10"/>
    </row>
    <row r="3106" spans="4:4" x14ac:dyDescent="0.25">
      <c r="D3106" s="10"/>
    </row>
    <row r="3107" spans="4:4" x14ac:dyDescent="0.25">
      <c r="D3107" s="10"/>
    </row>
    <row r="3108" spans="4:4" x14ac:dyDescent="0.25">
      <c r="D3108" s="10"/>
    </row>
    <row r="3109" spans="4:4" x14ac:dyDescent="0.25">
      <c r="D3109" s="10"/>
    </row>
    <row r="3110" spans="4:4" x14ac:dyDescent="0.25">
      <c r="D3110" s="10"/>
    </row>
    <row r="3111" spans="4:4" x14ac:dyDescent="0.25">
      <c r="D3111" s="10"/>
    </row>
    <row r="3112" spans="4:4" x14ac:dyDescent="0.25">
      <c r="D3112" s="10"/>
    </row>
    <row r="3113" spans="4:4" x14ac:dyDescent="0.25">
      <c r="D3113" s="10"/>
    </row>
    <row r="3114" spans="4:4" x14ac:dyDescent="0.25">
      <c r="D3114" s="10"/>
    </row>
    <row r="3115" spans="4:4" x14ac:dyDescent="0.25">
      <c r="D3115" s="10"/>
    </row>
    <row r="3116" spans="4:4" x14ac:dyDescent="0.25">
      <c r="D3116" s="10"/>
    </row>
    <row r="3117" spans="4:4" x14ac:dyDescent="0.25">
      <c r="D3117" s="10"/>
    </row>
    <row r="3118" spans="4:4" x14ac:dyDescent="0.25">
      <c r="D3118" s="10"/>
    </row>
    <row r="3119" spans="4:4" x14ac:dyDescent="0.25">
      <c r="D3119" s="10"/>
    </row>
    <row r="3120" spans="4:4" x14ac:dyDescent="0.25">
      <c r="D3120" s="10"/>
    </row>
    <row r="3121" spans="4:4" x14ac:dyDescent="0.25">
      <c r="D3121" s="10"/>
    </row>
    <row r="3122" spans="4:4" x14ac:dyDescent="0.25">
      <c r="D3122" s="10"/>
    </row>
    <row r="3123" spans="4:4" x14ac:dyDescent="0.25">
      <c r="D3123" s="10"/>
    </row>
    <row r="3124" spans="4:4" x14ac:dyDescent="0.25">
      <c r="D3124" s="10"/>
    </row>
    <row r="3125" spans="4:4" x14ac:dyDescent="0.25">
      <c r="D3125" s="10"/>
    </row>
    <row r="3126" spans="4:4" x14ac:dyDescent="0.25">
      <c r="D3126" s="10"/>
    </row>
    <row r="3127" spans="4:4" x14ac:dyDescent="0.25">
      <c r="D3127" s="10"/>
    </row>
    <row r="3128" spans="4:4" x14ac:dyDescent="0.25">
      <c r="D3128" s="10"/>
    </row>
    <row r="3129" spans="4:4" x14ac:dyDescent="0.25">
      <c r="D3129" s="10"/>
    </row>
    <row r="3130" spans="4:4" x14ac:dyDescent="0.25">
      <c r="D3130" s="10"/>
    </row>
    <row r="3131" spans="4:4" x14ac:dyDescent="0.25">
      <c r="D3131" s="10"/>
    </row>
    <row r="3132" spans="4:4" x14ac:dyDescent="0.25">
      <c r="D3132" s="10"/>
    </row>
    <row r="3133" spans="4:4" x14ac:dyDescent="0.25">
      <c r="D3133" s="10"/>
    </row>
    <row r="3134" spans="4:4" x14ac:dyDescent="0.25">
      <c r="D3134" s="10"/>
    </row>
    <row r="3135" spans="4:4" x14ac:dyDescent="0.25">
      <c r="D3135" s="10"/>
    </row>
    <row r="3136" spans="4:4" x14ac:dyDescent="0.25">
      <c r="D3136" s="10"/>
    </row>
    <row r="3137" spans="4:4" x14ac:dyDescent="0.25">
      <c r="D3137" s="10"/>
    </row>
    <row r="3138" spans="4:4" x14ac:dyDescent="0.25">
      <c r="D3138" s="10"/>
    </row>
    <row r="3139" spans="4:4" x14ac:dyDescent="0.25">
      <c r="D3139" s="10"/>
    </row>
    <row r="3140" spans="4:4" x14ac:dyDescent="0.25">
      <c r="D3140" s="10"/>
    </row>
    <row r="3141" spans="4:4" x14ac:dyDescent="0.25">
      <c r="D3141" s="10"/>
    </row>
    <row r="3142" spans="4:4" x14ac:dyDescent="0.25">
      <c r="D3142" s="10"/>
    </row>
    <row r="3143" spans="4:4" x14ac:dyDescent="0.25">
      <c r="D3143" s="10"/>
    </row>
    <row r="3144" spans="4:4" x14ac:dyDescent="0.25">
      <c r="D3144" s="10"/>
    </row>
    <row r="3145" spans="4:4" x14ac:dyDescent="0.25">
      <c r="D3145" s="10"/>
    </row>
    <row r="3146" spans="4:4" x14ac:dyDescent="0.25">
      <c r="D3146" s="10"/>
    </row>
    <row r="3147" spans="4:4" x14ac:dyDescent="0.25">
      <c r="D3147" s="10"/>
    </row>
    <row r="3148" spans="4:4" x14ac:dyDescent="0.25">
      <c r="D3148" s="10"/>
    </row>
    <row r="3149" spans="4:4" x14ac:dyDescent="0.25">
      <c r="D3149" s="10"/>
    </row>
    <row r="3150" spans="4:4" x14ac:dyDescent="0.25">
      <c r="D3150" s="10"/>
    </row>
    <row r="3151" spans="4:4" x14ac:dyDescent="0.25">
      <c r="D3151" s="10"/>
    </row>
    <row r="3152" spans="4:4" x14ac:dyDescent="0.25">
      <c r="D3152" s="10"/>
    </row>
    <row r="3153" spans="4:4" x14ac:dyDescent="0.25">
      <c r="D3153" s="10"/>
    </row>
    <row r="3154" spans="4:4" x14ac:dyDescent="0.25">
      <c r="D3154" s="10"/>
    </row>
    <row r="3155" spans="4:4" x14ac:dyDescent="0.25">
      <c r="D3155" s="10"/>
    </row>
    <row r="3156" spans="4:4" x14ac:dyDescent="0.25">
      <c r="D3156" s="10"/>
    </row>
    <row r="3157" spans="4:4" x14ac:dyDescent="0.25">
      <c r="D3157" s="10"/>
    </row>
    <row r="3158" spans="4:4" x14ac:dyDescent="0.25">
      <c r="D3158" s="10"/>
    </row>
    <row r="3159" spans="4:4" x14ac:dyDescent="0.25">
      <c r="D3159" s="10"/>
    </row>
    <row r="3160" spans="4:4" x14ac:dyDescent="0.25">
      <c r="D3160" s="10"/>
    </row>
    <row r="3161" spans="4:4" x14ac:dyDescent="0.25">
      <c r="D3161" s="10"/>
    </row>
    <row r="3162" spans="4:4" x14ac:dyDescent="0.25">
      <c r="D3162" s="10"/>
    </row>
    <row r="3163" spans="4:4" x14ac:dyDescent="0.25">
      <c r="D3163" s="10"/>
    </row>
    <row r="3164" spans="4:4" x14ac:dyDescent="0.25">
      <c r="D3164" s="10"/>
    </row>
    <row r="3165" spans="4:4" x14ac:dyDescent="0.25">
      <c r="D3165" s="10"/>
    </row>
    <row r="3166" spans="4:4" x14ac:dyDescent="0.25">
      <c r="D3166" s="10"/>
    </row>
    <row r="3167" spans="4:4" x14ac:dyDescent="0.25">
      <c r="D3167" s="10"/>
    </row>
    <row r="3168" spans="4:4" x14ac:dyDescent="0.25">
      <c r="D3168" s="10"/>
    </row>
    <row r="3169" spans="4:4" x14ac:dyDescent="0.25">
      <c r="D3169" s="10"/>
    </row>
    <row r="3170" spans="4:4" x14ac:dyDescent="0.25">
      <c r="D3170" s="10"/>
    </row>
    <row r="3171" spans="4:4" x14ac:dyDescent="0.25">
      <c r="D3171" s="10"/>
    </row>
    <row r="3172" spans="4:4" x14ac:dyDescent="0.25">
      <c r="D3172" s="10"/>
    </row>
    <row r="3173" spans="4:4" x14ac:dyDescent="0.25">
      <c r="D3173" s="10"/>
    </row>
    <row r="3174" spans="4:4" x14ac:dyDescent="0.25">
      <c r="D3174" s="10"/>
    </row>
    <row r="3175" spans="4:4" x14ac:dyDescent="0.25">
      <c r="D3175" s="10"/>
    </row>
    <row r="3176" spans="4:4" x14ac:dyDescent="0.25">
      <c r="D3176" s="10"/>
    </row>
    <row r="3177" spans="4:4" x14ac:dyDescent="0.25">
      <c r="D3177" s="10"/>
    </row>
    <row r="3178" spans="4:4" x14ac:dyDescent="0.25">
      <c r="D3178" s="10"/>
    </row>
    <row r="3179" spans="4:4" x14ac:dyDescent="0.25">
      <c r="D3179" s="10"/>
    </row>
    <row r="3180" spans="4:4" x14ac:dyDescent="0.25">
      <c r="D3180" s="10"/>
    </row>
    <row r="3181" spans="4:4" x14ac:dyDescent="0.25">
      <c r="D3181" s="10"/>
    </row>
    <row r="3182" spans="4:4" x14ac:dyDescent="0.25">
      <c r="D3182" s="10"/>
    </row>
    <row r="3183" spans="4:4" x14ac:dyDescent="0.25">
      <c r="D3183" s="10"/>
    </row>
    <row r="3184" spans="4:4" x14ac:dyDescent="0.25">
      <c r="D3184" s="10"/>
    </row>
    <row r="3185" spans="4:4" x14ac:dyDescent="0.25">
      <c r="D3185" s="10"/>
    </row>
    <row r="3186" spans="4:4" x14ac:dyDescent="0.25">
      <c r="D3186" s="10"/>
    </row>
    <row r="3187" spans="4:4" x14ac:dyDescent="0.25">
      <c r="D3187" s="10"/>
    </row>
    <row r="3188" spans="4:4" x14ac:dyDescent="0.25">
      <c r="D3188" s="10"/>
    </row>
    <row r="3189" spans="4:4" x14ac:dyDescent="0.25">
      <c r="D3189" s="10"/>
    </row>
    <row r="3190" spans="4:4" x14ac:dyDescent="0.25">
      <c r="D3190" s="10"/>
    </row>
    <row r="3191" spans="4:4" x14ac:dyDescent="0.25">
      <c r="D3191" s="10"/>
    </row>
    <row r="3192" spans="4:4" x14ac:dyDescent="0.25">
      <c r="D3192" s="10"/>
    </row>
    <row r="3193" spans="4:4" x14ac:dyDescent="0.25">
      <c r="D3193" s="10"/>
    </row>
    <row r="3194" spans="4:4" x14ac:dyDescent="0.25">
      <c r="D3194" s="10"/>
    </row>
    <row r="3195" spans="4:4" x14ac:dyDescent="0.25">
      <c r="D3195" s="10"/>
    </row>
    <row r="3196" spans="4:4" x14ac:dyDescent="0.25">
      <c r="D3196" s="10"/>
    </row>
    <row r="3197" spans="4:4" x14ac:dyDescent="0.25">
      <c r="D3197" s="10"/>
    </row>
    <row r="3198" spans="4:4" x14ac:dyDescent="0.25">
      <c r="D3198" s="10"/>
    </row>
    <row r="3199" spans="4:4" x14ac:dyDescent="0.25">
      <c r="D3199" s="10"/>
    </row>
    <row r="3200" spans="4:4" x14ac:dyDescent="0.25">
      <c r="D3200" s="10"/>
    </row>
    <row r="3201" spans="4:4" x14ac:dyDescent="0.25">
      <c r="D3201" s="10"/>
    </row>
    <row r="3202" spans="4:4" x14ac:dyDescent="0.25">
      <c r="D3202" s="10"/>
    </row>
    <row r="3203" spans="4:4" x14ac:dyDescent="0.25">
      <c r="D3203" s="10"/>
    </row>
    <row r="3204" spans="4:4" x14ac:dyDescent="0.25">
      <c r="D3204" s="10"/>
    </row>
    <row r="3205" spans="4:4" x14ac:dyDescent="0.25">
      <c r="D3205" s="10"/>
    </row>
    <row r="3206" spans="4:4" x14ac:dyDescent="0.25">
      <c r="D3206" s="10"/>
    </row>
    <row r="3207" spans="4:4" x14ac:dyDescent="0.25">
      <c r="D3207" s="10"/>
    </row>
    <row r="3208" spans="4:4" x14ac:dyDescent="0.25">
      <c r="D3208" s="10"/>
    </row>
    <row r="3209" spans="4:4" x14ac:dyDescent="0.25">
      <c r="D3209" s="10"/>
    </row>
    <row r="3210" spans="4:4" x14ac:dyDescent="0.25">
      <c r="D3210" s="10"/>
    </row>
    <row r="3211" spans="4:4" x14ac:dyDescent="0.25">
      <c r="D3211" s="10"/>
    </row>
    <row r="3212" spans="4:4" x14ac:dyDescent="0.25">
      <c r="D3212" s="10"/>
    </row>
    <row r="3213" spans="4:4" x14ac:dyDescent="0.25">
      <c r="D3213" s="10"/>
    </row>
    <row r="3214" spans="4:4" x14ac:dyDescent="0.25">
      <c r="D3214" s="10"/>
    </row>
    <row r="3215" spans="4:4" x14ac:dyDescent="0.25">
      <c r="D3215" s="10"/>
    </row>
    <row r="3216" spans="4:4" x14ac:dyDescent="0.25">
      <c r="D3216" s="10"/>
    </row>
    <row r="3217" spans="4:4" x14ac:dyDescent="0.25">
      <c r="D3217" s="10"/>
    </row>
    <row r="3218" spans="4:4" x14ac:dyDescent="0.25">
      <c r="D3218" s="10"/>
    </row>
    <row r="3219" spans="4:4" x14ac:dyDescent="0.25">
      <c r="D3219" s="10"/>
    </row>
    <row r="3220" spans="4:4" x14ac:dyDescent="0.25">
      <c r="D3220" s="10"/>
    </row>
    <row r="3221" spans="4:4" x14ac:dyDescent="0.25">
      <c r="D3221" s="10"/>
    </row>
    <row r="3222" spans="4:4" x14ac:dyDescent="0.25">
      <c r="D3222" s="10"/>
    </row>
    <row r="3223" spans="4:4" x14ac:dyDescent="0.25">
      <c r="D3223" s="10"/>
    </row>
    <row r="3224" spans="4:4" x14ac:dyDescent="0.25">
      <c r="D3224" s="10"/>
    </row>
    <row r="3225" spans="4:4" x14ac:dyDescent="0.25">
      <c r="D3225" s="10"/>
    </row>
    <row r="3226" spans="4:4" x14ac:dyDescent="0.25">
      <c r="D3226" s="10"/>
    </row>
    <row r="3227" spans="4:4" x14ac:dyDescent="0.25">
      <c r="D3227" s="10"/>
    </row>
    <row r="3228" spans="4:4" x14ac:dyDescent="0.25">
      <c r="D3228" s="10"/>
    </row>
    <row r="3229" spans="4:4" x14ac:dyDescent="0.25">
      <c r="D3229" s="10"/>
    </row>
    <row r="3230" spans="4:4" x14ac:dyDescent="0.25">
      <c r="D3230" s="10"/>
    </row>
    <row r="3231" spans="4:4" x14ac:dyDescent="0.25">
      <c r="D3231" s="10"/>
    </row>
    <row r="3232" spans="4:4" x14ac:dyDescent="0.25">
      <c r="D3232" s="10"/>
    </row>
    <row r="3233" spans="4:4" x14ac:dyDescent="0.25">
      <c r="D3233" s="10"/>
    </row>
    <row r="3234" spans="4:4" x14ac:dyDescent="0.25">
      <c r="D3234" s="10"/>
    </row>
    <row r="3235" spans="4:4" x14ac:dyDescent="0.25">
      <c r="D3235" s="10"/>
    </row>
    <row r="3236" spans="4:4" x14ac:dyDescent="0.25">
      <c r="D3236" s="10"/>
    </row>
    <row r="3237" spans="4:4" x14ac:dyDescent="0.25">
      <c r="D3237" s="10"/>
    </row>
    <row r="3238" spans="4:4" x14ac:dyDescent="0.25">
      <c r="D3238" s="10"/>
    </row>
    <row r="3239" spans="4:4" x14ac:dyDescent="0.25">
      <c r="D3239" s="10"/>
    </row>
    <row r="3240" spans="4:4" x14ac:dyDescent="0.25">
      <c r="D3240" s="10"/>
    </row>
    <row r="3241" spans="4:4" x14ac:dyDescent="0.25">
      <c r="D3241" s="10"/>
    </row>
    <row r="3242" spans="4:4" x14ac:dyDescent="0.25">
      <c r="D3242" s="10"/>
    </row>
    <row r="3243" spans="4:4" x14ac:dyDescent="0.25">
      <c r="D3243" s="10"/>
    </row>
    <row r="3244" spans="4:4" x14ac:dyDescent="0.25">
      <c r="D3244" s="10"/>
    </row>
    <row r="3245" spans="4:4" x14ac:dyDescent="0.25">
      <c r="D3245" s="10"/>
    </row>
    <row r="3246" spans="4:4" x14ac:dyDescent="0.25">
      <c r="D3246" s="10"/>
    </row>
    <row r="3247" spans="4:4" x14ac:dyDescent="0.25">
      <c r="D3247" s="10"/>
    </row>
    <row r="3248" spans="4:4" x14ac:dyDescent="0.25">
      <c r="D3248" s="10"/>
    </row>
    <row r="3249" spans="4:4" x14ac:dyDescent="0.25">
      <c r="D3249" s="10"/>
    </row>
    <row r="3250" spans="4:4" x14ac:dyDescent="0.25">
      <c r="D3250" s="10"/>
    </row>
    <row r="3251" spans="4:4" x14ac:dyDescent="0.25">
      <c r="D3251" s="10"/>
    </row>
    <row r="3252" spans="4:4" x14ac:dyDescent="0.25">
      <c r="D3252" s="10"/>
    </row>
    <row r="3253" spans="4:4" x14ac:dyDescent="0.25">
      <c r="D3253" s="10"/>
    </row>
    <row r="3254" spans="4:4" x14ac:dyDescent="0.25">
      <c r="D3254" s="10"/>
    </row>
    <row r="3255" spans="4:4" x14ac:dyDescent="0.25">
      <c r="D3255" s="10"/>
    </row>
    <row r="3256" spans="4:4" x14ac:dyDescent="0.25">
      <c r="D3256" s="10"/>
    </row>
    <row r="3257" spans="4:4" x14ac:dyDescent="0.25">
      <c r="D3257" s="10"/>
    </row>
    <row r="3258" spans="4:4" x14ac:dyDescent="0.25">
      <c r="D3258" s="10"/>
    </row>
    <row r="3259" spans="4:4" x14ac:dyDescent="0.25">
      <c r="D3259" s="10"/>
    </row>
    <row r="3260" spans="4:4" x14ac:dyDescent="0.25">
      <c r="D3260" s="10"/>
    </row>
    <row r="3261" spans="4:4" x14ac:dyDescent="0.25">
      <c r="D3261" s="10"/>
    </row>
    <row r="3262" spans="4:4" x14ac:dyDescent="0.25">
      <c r="D3262" s="10"/>
    </row>
    <row r="3263" spans="4:4" x14ac:dyDescent="0.25">
      <c r="D3263" s="10"/>
    </row>
    <row r="3264" spans="4:4" x14ac:dyDescent="0.25">
      <c r="D3264" s="10"/>
    </row>
    <row r="3265" spans="4:4" x14ac:dyDescent="0.25">
      <c r="D3265" s="10"/>
    </row>
    <row r="3266" spans="4:4" x14ac:dyDescent="0.25">
      <c r="D3266" s="10"/>
    </row>
    <row r="3267" spans="4:4" x14ac:dyDescent="0.25">
      <c r="D3267" s="10"/>
    </row>
    <row r="3268" spans="4:4" x14ac:dyDescent="0.25">
      <c r="D3268" s="10"/>
    </row>
    <row r="3269" spans="4:4" x14ac:dyDescent="0.25">
      <c r="D3269" s="10"/>
    </row>
    <row r="3270" spans="4:4" x14ac:dyDescent="0.25">
      <c r="D3270" s="10"/>
    </row>
    <row r="3271" spans="4:4" x14ac:dyDescent="0.25">
      <c r="D3271" s="10"/>
    </row>
    <row r="3272" spans="4:4" x14ac:dyDescent="0.25">
      <c r="D3272" s="10"/>
    </row>
    <row r="3273" spans="4:4" x14ac:dyDescent="0.25">
      <c r="D3273" s="10"/>
    </row>
    <row r="3274" spans="4:4" x14ac:dyDescent="0.25">
      <c r="D3274" s="10"/>
    </row>
    <row r="3275" spans="4:4" x14ac:dyDescent="0.25">
      <c r="D3275" s="10"/>
    </row>
    <row r="3276" spans="4:4" x14ac:dyDescent="0.25">
      <c r="D3276" s="10"/>
    </row>
    <row r="3277" spans="4:4" x14ac:dyDescent="0.25">
      <c r="D3277" s="10"/>
    </row>
    <row r="3278" spans="4:4" x14ac:dyDescent="0.25">
      <c r="D3278" s="10"/>
    </row>
    <row r="3279" spans="4:4" x14ac:dyDescent="0.25">
      <c r="D3279" s="10"/>
    </row>
    <row r="3280" spans="4:4" x14ac:dyDescent="0.25">
      <c r="D3280" s="10"/>
    </row>
    <row r="3281" spans="4:4" x14ac:dyDescent="0.25">
      <c r="D3281" s="10"/>
    </row>
    <row r="3282" spans="4:4" x14ac:dyDescent="0.25">
      <c r="D3282" s="10"/>
    </row>
    <row r="3283" spans="4:4" x14ac:dyDescent="0.25">
      <c r="D3283" s="10"/>
    </row>
    <row r="3284" spans="4:4" x14ac:dyDescent="0.25">
      <c r="D3284" s="10"/>
    </row>
    <row r="3285" spans="4:4" x14ac:dyDescent="0.25">
      <c r="D3285" s="10"/>
    </row>
    <row r="3286" spans="4:4" x14ac:dyDescent="0.25">
      <c r="D3286" s="10"/>
    </row>
    <row r="3287" spans="4:4" x14ac:dyDescent="0.25">
      <c r="D3287" s="10"/>
    </row>
    <row r="3288" spans="4:4" x14ac:dyDescent="0.25">
      <c r="D3288" s="10"/>
    </row>
    <row r="3289" spans="4:4" x14ac:dyDescent="0.25">
      <c r="D3289" s="10"/>
    </row>
    <row r="3290" spans="4:4" x14ac:dyDescent="0.25">
      <c r="D3290" s="10"/>
    </row>
    <row r="3291" spans="4:4" x14ac:dyDescent="0.25">
      <c r="D3291" s="10"/>
    </row>
    <row r="3292" spans="4:4" x14ac:dyDescent="0.25">
      <c r="D3292" s="10"/>
    </row>
    <row r="3293" spans="4:4" x14ac:dyDescent="0.25">
      <c r="D3293" s="10"/>
    </row>
    <row r="3294" spans="4:4" x14ac:dyDescent="0.25">
      <c r="D3294" s="10"/>
    </row>
    <row r="3295" spans="4:4" x14ac:dyDescent="0.25">
      <c r="D3295" s="10"/>
    </row>
    <row r="3296" spans="4:4" x14ac:dyDescent="0.25">
      <c r="D3296" s="10"/>
    </row>
    <row r="3297" spans="4:4" x14ac:dyDescent="0.25">
      <c r="D3297" s="10"/>
    </row>
    <row r="3298" spans="4:4" x14ac:dyDescent="0.25">
      <c r="D3298" s="10"/>
    </row>
    <row r="3299" spans="4:4" x14ac:dyDescent="0.25">
      <c r="D3299" s="10"/>
    </row>
    <row r="3300" spans="4:4" x14ac:dyDescent="0.25">
      <c r="D3300" s="10"/>
    </row>
    <row r="3301" spans="4:4" x14ac:dyDescent="0.25">
      <c r="D3301" s="10"/>
    </row>
    <row r="3302" spans="4:4" x14ac:dyDescent="0.25">
      <c r="D3302" s="10"/>
    </row>
    <row r="3303" spans="4:4" x14ac:dyDescent="0.25">
      <c r="D3303" s="10"/>
    </row>
    <row r="3304" spans="4:4" x14ac:dyDescent="0.25">
      <c r="D3304" s="10"/>
    </row>
    <row r="3305" spans="4:4" x14ac:dyDescent="0.25">
      <c r="D3305" s="10"/>
    </row>
    <row r="3306" spans="4:4" x14ac:dyDescent="0.25">
      <c r="D3306" s="10"/>
    </row>
    <row r="3307" spans="4:4" x14ac:dyDescent="0.25">
      <c r="D3307" s="10"/>
    </row>
    <row r="3308" spans="4:4" x14ac:dyDescent="0.25">
      <c r="D3308" s="10"/>
    </row>
    <row r="3309" spans="4:4" x14ac:dyDescent="0.25">
      <c r="D3309" s="10"/>
    </row>
    <row r="3310" spans="4:4" x14ac:dyDescent="0.25">
      <c r="D3310" s="10"/>
    </row>
    <row r="3311" spans="4:4" x14ac:dyDescent="0.25">
      <c r="D3311" s="10"/>
    </row>
    <row r="3312" spans="4:4" x14ac:dyDescent="0.25">
      <c r="D3312" s="10"/>
    </row>
    <row r="3313" spans="4:4" x14ac:dyDescent="0.25">
      <c r="D3313" s="10"/>
    </row>
    <row r="3314" spans="4:4" x14ac:dyDescent="0.25">
      <c r="D3314" s="10"/>
    </row>
    <row r="3315" spans="4:4" x14ac:dyDescent="0.25">
      <c r="D3315" s="10"/>
    </row>
    <row r="3316" spans="4:4" x14ac:dyDescent="0.25">
      <c r="D3316" s="10"/>
    </row>
    <row r="3317" spans="4:4" x14ac:dyDescent="0.25">
      <c r="D3317" s="10"/>
    </row>
    <row r="3318" spans="4:4" x14ac:dyDescent="0.25">
      <c r="D3318" s="10"/>
    </row>
    <row r="3319" spans="4:4" x14ac:dyDescent="0.25">
      <c r="D3319" s="10"/>
    </row>
    <row r="3320" spans="4:4" x14ac:dyDescent="0.25">
      <c r="D3320" s="10"/>
    </row>
    <row r="3321" spans="4:4" x14ac:dyDescent="0.25">
      <c r="D3321" s="10"/>
    </row>
    <row r="3322" spans="4:4" x14ac:dyDescent="0.25">
      <c r="D3322" s="10"/>
    </row>
    <row r="3323" spans="4:4" x14ac:dyDescent="0.25">
      <c r="D3323" s="10"/>
    </row>
    <row r="3324" spans="4:4" x14ac:dyDescent="0.25">
      <c r="D3324" s="10"/>
    </row>
    <row r="3325" spans="4:4" x14ac:dyDescent="0.25">
      <c r="D3325" s="10"/>
    </row>
    <row r="3326" spans="4:4" x14ac:dyDescent="0.25">
      <c r="D3326" s="10"/>
    </row>
    <row r="3327" spans="4:4" x14ac:dyDescent="0.25">
      <c r="D3327" s="10"/>
    </row>
    <row r="3328" spans="4:4" x14ac:dyDescent="0.25">
      <c r="D3328" s="10"/>
    </row>
    <row r="3329" spans="4:4" x14ac:dyDescent="0.25">
      <c r="D3329" s="10"/>
    </row>
    <row r="3330" spans="4:4" x14ac:dyDescent="0.25">
      <c r="D3330" s="10"/>
    </row>
    <row r="3331" spans="4:4" x14ac:dyDescent="0.25">
      <c r="D3331" s="10"/>
    </row>
    <row r="3332" spans="4:4" x14ac:dyDescent="0.25">
      <c r="D3332" s="10"/>
    </row>
    <row r="3333" spans="4:4" x14ac:dyDescent="0.25">
      <c r="D3333" s="10"/>
    </row>
    <row r="3334" spans="4:4" x14ac:dyDescent="0.25">
      <c r="D3334" s="10"/>
    </row>
    <row r="3335" spans="4:4" x14ac:dyDescent="0.25">
      <c r="D3335" s="10"/>
    </row>
    <row r="3336" spans="4:4" x14ac:dyDescent="0.25">
      <c r="D3336" s="10"/>
    </row>
    <row r="3337" spans="4:4" x14ac:dyDescent="0.25">
      <c r="D3337" s="10"/>
    </row>
    <row r="3338" spans="4:4" x14ac:dyDescent="0.25">
      <c r="D3338" s="10"/>
    </row>
    <row r="3339" spans="4:4" x14ac:dyDescent="0.25">
      <c r="D3339" s="10"/>
    </row>
    <row r="3340" spans="4:4" x14ac:dyDescent="0.25">
      <c r="D3340" s="10"/>
    </row>
    <row r="3341" spans="4:4" x14ac:dyDescent="0.25">
      <c r="D3341" s="10"/>
    </row>
    <row r="3342" spans="4:4" x14ac:dyDescent="0.25">
      <c r="D3342" s="10"/>
    </row>
    <row r="3343" spans="4:4" x14ac:dyDescent="0.25">
      <c r="D3343" s="10"/>
    </row>
    <row r="3344" spans="4:4" x14ac:dyDescent="0.25">
      <c r="D3344" s="10"/>
    </row>
    <row r="3345" spans="4:4" x14ac:dyDescent="0.25">
      <c r="D3345" s="10"/>
    </row>
    <row r="3346" spans="4:4" x14ac:dyDescent="0.25">
      <c r="D3346" s="10"/>
    </row>
    <row r="3347" spans="4:4" x14ac:dyDescent="0.25">
      <c r="D3347" s="10"/>
    </row>
    <row r="3348" spans="4:4" x14ac:dyDescent="0.25">
      <c r="D3348" s="10"/>
    </row>
    <row r="3349" spans="4:4" x14ac:dyDescent="0.25">
      <c r="D3349" s="10"/>
    </row>
    <row r="3350" spans="4:4" x14ac:dyDescent="0.25">
      <c r="D3350" s="10"/>
    </row>
    <row r="3351" spans="4:4" x14ac:dyDescent="0.25">
      <c r="D3351" s="10"/>
    </row>
    <row r="3352" spans="4:4" x14ac:dyDescent="0.25">
      <c r="D3352" s="10"/>
    </row>
    <row r="3353" spans="4:4" x14ac:dyDescent="0.25">
      <c r="D3353" s="10"/>
    </row>
    <row r="3354" spans="4:4" x14ac:dyDescent="0.25">
      <c r="D3354" s="10"/>
    </row>
    <row r="3355" spans="4:4" x14ac:dyDescent="0.25">
      <c r="D3355" s="10"/>
    </row>
    <row r="3356" spans="4:4" x14ac:dyDescent="0.25">
      <c r="D3356" s="10"/>
    </row>
    <row r="3357" spans="4:4" x14ac:dyDescent="0.25">
      <c r="D3357" s="10"/>
    </row>
    <row r="3358" spans="4:4" x14ac:dyDescent="0.25">
      <c r="D3358" s="10"/>
    </row>
    <row r="3359" spans="4:4" x14ac:dyDescent="0.25">
      <c r="D3359" s="10"/>
    </row>
    <row r="3360" spans="4:4" x14ac:dyDescent="0.25">
      <c r="D3360" s="10"/>
    </row>
    <row r="3361" spans="4:4" x14ac:dyDescent="0.25">
      <c r="D3361" s="10"/>
    </row>
    <row r="3362" spans="4:4" x14ac:dyDescent="0.25">
      <c r="D3362" s="10"/>
    </row>
    <row r="3363" spans="4:4" x14ac:dyDescent="0.25">
      <c r="D3363" s="10"/>
    </row>
    <row r="3364" spans="4:4" x14ac:dyDescent="0.25">
      <c r="D3364" s="10"/>
    </row>
    <row r="3365" spans="4:4" x14ac:dyDescent="0.25">
      <c r="D3365" s="10"/>
    </row>
    <row r="3366" spans="4:4" x14ac:dyDescent="0.25">
      <c r="D3366" s="10"/>
    </row>
    <row r="3367" spans="4:4" x14ac:dyDescent="0.25">
      <c r="D3367" s="10"/>
    </row>
    <row r="3368" spans="4:4" x14ac:dyDescent="0.25">
      <c r="D3368" s="10"/>
    </row>
    <row r="3369" spans="4:4" x14ac:dyDescent="0.25">
      <c r="D3369" s="10"/>
    </row>
    <row r="3370" spans="4:4" x14ac:dyDescent="0.25">
      <c r="D3370" s="10"/>
    </row>
    <row r="3371" spans="4:4" x14ac:dyDescent="0.25">
      <c r="D3371" s="10"/>
    </row>
    <row r="3372" spans="4:4" x14ac:dyDescent="0.25">
      <c r="D3372" s="10"/>
    </row>
    <row r="3373" spans="4:4" x14ac:dyDescent="0.25">
      <c r="D3373" s="10"/>
    </row>
    <row r="3374" spans="4:4" x14ac:dyDescent="0.25">
      <c r="D3374" s="10"/>
    </row>
    <row r="3375" spans="4:4" x14ac:dyDescent="0.25">
      <c r="D3375" s="10"/>
    </row>
    <row r="3376" spans="4:4" x14ac:dyDescent="0.25">
      <c r="D3376" s="10"/>
    </row>
    <row r="3377" spans="4:4" x14ac:dyDescent="0.25">
      <c r="D3377" s="10"/>
    </row>
    <row r="3378" spans="4:4" x14ac:dyDescent="0.25">
      <c r="D3378" s="10"/>
    </row>
    <row r="3379" spans="4:4" x14ac:dyDescent="0.25">
      <c r="D3379" s="10"/>
    </row>
    <row r="3380" spans="4:4" x14ac:dyDescent="0.25">
      <c r="D3380" s="10"/>
    </row>
    <row r="3381" spans="4:4" x14ac:dyDescent="0.25">
      <c r="D3381" s="10"/>
    </row>
    <row r="3382" spans="4:4" x14ac:dyDescent="0.25">
      <c r="D3382" s="10"/>
    </row>
    <row r="3383" spans="4:4" x14ac:dyDescent="0.25">
      <c r="D3383" s="10"/>
    </row>
    <row r="3384" spans="4:4" x14ac:dyDescent="0.25">
      <c r="D3384" s="10"/>
    </row>
    <row r="3385" spans="4:4" x14ac:dyDescent="0.25">
      <c r="D3385" s="10"/>
    </row>
    <row r="3386" spans="4:4" x14ac:dyDescent="0.25">
      <c r="D3386" s="10"/>
    </row>
    <row r="3387" spans="4:4" x14ac:dyDescent="0.25">
      <c r="D3387" s="10"/>
    </row>
    <row r="3388" spans="4:4" x14ac:dyDescent="0.25">
      <c r="D3388" s="10"/>
    </row>
    <row r="3389" spans="4:4" x14ac:dyDescent="0.25">
      <c r="D3389" s="10"/>
    </row>
    <row r="3390" spans="4:4" x14ac:dyDescent="0.25">
      <c r="D3390" s="10"/>
    </row>
    <row r="3391" spans="4:4" x14ac:dyDescent="0.25">
      <c r="D3391" s="10"/>
    </row>
    <row r="3392" spans="4:4" x14ac:dyDescent="0.25">
      <c r="D3392" s="10"/>
    </row>
    <row r="3393" spans="4:4" x14ac:dyDescent="0.25">
      <c r="D3393" s="10"/>
    </row>
    <row r="3394" spans="4:4" x14ac:dyDescent="0.25">
      <c r="D3394" s="10"/>
    </row>
    <row r="3395" spans="4:4" x14ac:dyDescent="0.25">
      <c r="D3395" s="10"/>
    </row>
    <row r="3396" spans="4:4" x14ac:dyDescent="0.25">
      <c r="D3396" s="10"/>
    </row>
    <row r="3397" spans="4:4" x14ac:dyDescent="0.25">
      <c r="D3397" s="10"/>
    </row>
    <row r="3398" spans="4:4" x14ac:dyDescent="0.25">
      <c r="D3398" s="10"/>
    </row>
    <row r="3399" spans="4:4" x14ac:dyDescent="0.25">
      <c r="D3399" s="10"/>
    </row>
    <row r="3400" spans="4:4" x14ac:dyDescent="0.25">
      <c r="D3400" s="10"/>
    </row>
    <row r="3401" spans="4:4" x14ac:dyDescent="0.25">
      <c r="D3401" s="10"/>
    </row>
    <row r="3402" spans="4:4" x14ac:dyDescent="0.25">
      <c r="D3402" s="10"/>
    </row>
    <row r="3403" spans="4:4" x14ac:dyDescent="0.25">
      <c r="D3403" s="10"/>
    </row>
    <row r="3404" spans="4:4" x14ac:dyDescent="0.25">
      <c r="D3404" s="10"/>
    </row>
    <row r="3405" spans="4:4" x14ac:dyDescent="0.25">
      <c r="D3405" s="10"/>
    </row>
    <row r="3406" spans="4:4" x14ac:dyDescent="0.25">
      <c r="D3406" s="10"/>
    </row>
    <row r="3407" spans="4:4" x14ac:dyDescent="0.25">
      <c r="D3407" s="10"/>
    </row>
    <row r="3408" spans="4:4" x14ac:dyDescent="0.25">
      <c r="D3408" s="10"/>
    </row>
    <row r="3409" spans="4:4" x14ac:dyDescent="0.25">
      <c r="D3409" s="10"/>
    </row>
    <row r="3410" spans="4:4" x14ac:dyDescent="0.25">
      <c r="D3410" s="10"/>
    </row>
    <row r="3411" spans="4:4" x14ac:dyDescent="0.25">
      <c r="D3411" s="10"/>
    </row>
    <row r="3412" spans="4:4" x14ac:dyDescent="0.25">
      <c r="D3412" s="10"/>
    </row>
    <row r="3413" spans="4:4" x14ac:dyDescent="0.25">
      <c r="D3413" s="10"/>
    </row>
    <row r="3414" spans="4:4" x14ac:dyDescent="0.25">
      <c r="D3414" s="10"/>
    </row>
    <row r="3415" spans="4:4" x14ac:dyDescent="0.25">
      <c r="D3415" s="10"/>
    </row>
    <row r="3416" spans="4:4" x14ac:dyDescent="0.25">
      <c r="D3416" s="10"/>
    </row>
    <row r="3417" spans="4:4" x14ac:dyDescent="0.25">
      <c r="D3417" s="10"/>
    </row>
    <row r="3418" spans="4:4" x14ac:dyDescent="0.25">
      <c r="D3418" s="10"/>
    </row>
    <row r="3419" spans="4:4" x14ac:dyDescent="0.25">
      <c r="D3419" s="10"/>
    </row>
    <row r="3420" spans="4:4" x14ac:dyDescent="0.25">
      <c r="D3420" s="10"/>
    </row>
    <row r="3421" spans="4:4" x14ac:dyDescent="0.25">
      <c r="D3421" s="10"/>
    </row>
    <row r="3422" spans="4:4" x14ac:dyDescent="0.25">
      <c r="D3422" s="10"/>
    </row>
    <row r="3423" spans="4:4" x14ac:dyDescent="0.25">
      <c r="D3423" s="10"/>
    </row>
    <row r="3424" spans="4:4" x14ac:dyDescent="0.25">
      <c r="D3424" s="10"/>
    </row>
    <row r="3425" spans="4:4" x14ac:dyDescent="0.25">
      <c r="D3425" s="10"/>
    </row>
    <row r="3426" spans="4:4" x14ac:dyDescent="0.25">
      <c r="D3426" s="10"/>
    </row>
    <row r="3427" spans="4:4" x14ac:dyDescent="0.25">
      <c r="D3427" s="10"/>
    </row>
    <row r="3428" spans="4:4" x14ac:dyDescent="0.25">
      <c r="D3428" s="10"/>
    </row>
    <row r="3429" spans="4:4" x14ac:dyDescent="0.25">
      <c r="D3429" s="10"/>
    </row>
    <row r="3430" spans="4:4" x14ac:dyDescent="0.25">
      <c r="D3430" s="10"/>
    </row>
    <row r="3431" spans="4:4" x14ac:dyDescent="0.25">
      <c r="D3431" s="10"/>
    </row>
    <row r="3432" spans="4:4" x14ac:dyDescent="0.25">
      <c r="D3432" s="10"/>
    </row>
    <row r="3433" spans="4:4" x14ac:dyDescent="0.25">
      <c r="D3433" s="10"/>
    </row>
    <row r="3434" spans="4:4" x14ac:dyDescent="0.25">
      <c r="D3434" s="10"/>
    </row>
    <row r="3435" spans="4:4" x14ac:dyDescent="0.25">
      <c r="D3435" s="10"/>
    </row>
    <row r="3436" spans="4:4" x14ac:dyDescent="0.25">
      <c r="D3436" s="10"/>
    </row>
    <row r="3437" spans="4:4" x14ac:dyDescent="0.25">
      <c r="D3437" s="10"/>
    </row>
    <row r="3438" spans="4:4" x14ac:dyDescent="0.25">
      <c r="D3438" s="10"/>
    </row>
    <row r="3439" spans="4:4" x14ac:dyDescent="0.25">
      <c r="D3439" s="10"/>
    </row>
    <row r="3440" spans="4:4" x14ac:dyDescent="0.25">
      <c r="D3440" s="10"/>
    </row>
    <row r="3441" spans="4:4" x14ac:dyDescent="0.25">
      <c r="D3441" s="10"/>
    </row>
    <row r="3442" spans="4:4" x14ac:dyDescent="0.25">
      <c r="D3442" s="10"/>
    </row>
    <row r="3443" spans="4:4" x14ac:dyDescent="0.25">
      <c r="D3443" s="10"/>
    </row>
    <row r="3444" spans="4:4" x14ac:dyDescent="0.25">
      <c r="D3444" s="10"/>
    </row>
    <row r="3445" spans="4:4" x14ac:dyDescent="0.25">
      <c r="D3445" s="10"/>
    </row>
    <row r="3446" spans="4:4" x14ac:dyDescent="0.25">
      <c r="D3446" s="10"/>
    </row>
    <row r="3447" spans="4:4" x14ac:dyDescent="0.25">
      <c r="D3447" s="10"/>
    </row>
    <row r="3448" spans="4:4" x14ac:dyDescent="0.25">
      <c r="D3448" s="10"/>
    </row>
    <row r="3449" spans="4:4" x14ac:dyDescent="0.25">
      <c r="D3449" s="10"/>
    </row>
    <row r="3450" spans="4:4" x14ac:dyDescent="0.25">
      <c r="D3450" s="10"/>
    </row>
    <row r="3451" spans="4:4" x14ac:dyDescent="0.25">
      <c r="D3451" s="10"/>
    </row>
    <row r="3452" spans="4:4" x14ac:dyDescent="0.25">
      <c r="D3452" s="10"/>
    </row>
    <row r="3453" spans="4:4" x14ac:dyDescent="0.25">
      <c r="D3453" s="10"/>
    </row>
    <row r="3454" spans="4:4" x14ac:dyDescent="0.25">
      <c r="D3454" s="10"/>
    </row>
    <row r="3455" spans="4:4" x14ac:dyDescent="0.25">
      <c r="D3455" s="10"/>
    </row>
    <row r="3456" spans="4:4" x14ac:dyDescent="0.25">
      <c r="D3456" s="10"/>
    </row>
    <row r="3457" spans="4:4" x14ac:dyDescent="0.25">
      <c r="D3457" s="10"/>
    </row>
    <row r="3458" spans="4:4" x14ac:dyDescent="0.25">
      <c r="D3458" s="10"/>
    </row>
    <row r="3459" spans="4:4" x14ac:dyDescent="0.25">
      <c r="D3459" s="10"/>
    </row>
    <row r="3460" spans="4:4" x14ac:dyDescent="0.25">
      <c r="D3460" s="10"/>
    </row>
    <row r="3461" spans="4:4" x14ac:dyDescent="0.25">
      <c r="D3461" s="10"/>
    </row>
    <row r="3462" spans="4:4" x14ac:dyDescent="0.25">
      <c r="D3462" s="10"/>
    </row>
    <row r="3463" spans="4:4" x14ac:dyDescent="0.25">
      <c r="D3463" s="10"/>
    </row>
    <row r="3464" spans="4:4" x14ac:dyDescent="0.25">
      <c r="D3464" s="10"/>
    </row>
    <row r="3465" spans="4:4" x14ac:dyDescent="0.25">
      <c r="D3465" s="10"/>
    </row>
    <row r="3466" spans="4:4" x14ac:dyDescent="0.25">
      <c r="D3466" s="10"/>
    </row>
    <row r="3467" spans="4:4" x14ac:dyDescent="0.25">
      <c r="D3467" s="10"/>
    </row>
    <row r="3468" spans="4:4" x14ac:dyDescent="0.25">
      <c r="D3468" s="10"/>
    </row>
    <row r="3469" spans="4:4" x14ac:dyDescent="0.25">
      <c r="D3469" s="10"/>
    </row>
    <row r="3470" spans="4:4" x14ac:dyDescent="0.25">
      <c r="D3470" s="10"/>
    </row>
    <row r="3471" spans="4:4" x14ac:dyDescent="0.25">
      <c r="D3471" s="10"/>
    </row>
    <row r="3472" spans="4:4" x14ac:dyDescent="0.25">
      <c r="D3472" s="10"/>
    </row>
    <row r="3473" spans="4:4" x14ac:dyDescent="0.25">
      <c r="D3473" s="10"/>
    </row>
    <row r="3474" spans="4:4" x14ac:dyDescent="0.25">
      <c r="D3474" s="10"/>
    </row>
    <row r="3475" spans="4:4" x14ac:dyDescent="0.25">
      <c r="D3475" s="10"/>
    </row>
    <row r="3476" spans="4:4" x14ac:dyDescent="0.25">
      <c r="D3476" s="10"/>
    </row>
    <row r="3477" spans="4:4" x14ac:dyDescent="0.25">
      <c r="D3477" s="10"/>
    </row>
    <row r="3478" spans="4:4" x14ac:dyDescent="0.25">
      <c r="D3478" s="10"/>
    </row>
    <row r="3479" spans="4:4" x14ac:dyDescent="0.25">
      <c r="D3479" s="10"/>
    </row>
    <row r="3480" spans="4:4" x14ac:dyDescent="0.25">
      <c r="D3480" s="10"/>
    </row>
    <row r="3481" spans="4:4" x14ac:dyDescent="0.25">
      <c r="D3481" s="10"/>
    </row>
    <row r="3482" spans="4:4" x14ac:dyDescent="0.25">
      <c r="D3482" s="10"/>
    </row>
    <row r="3483" spans="4:4" x14ac:dyDescent="0.25">
      <c r="D3483" s="10"/>
    </row>
    <row r="3484" spans="4:4" x14ac:dyDescent="0.25">
      <c r="D3484" s="10"/>
    </row>
    <row r="3485" spans="4:4" x14ac:dyDescent="0.25">
      <c r="D3485" s="10"/>
    </row>
    <row r="3486" spans="4:4" x14ac:dyDescent="0.25">
      <c r="D3486" s="10"/>
    </row>
    <row r="3487" spans="4:4" x14ac:dyDescent="0.25">
      <c r="D3487" s="10"/>
    </row>
    <row r="3488" spans="4:4" x14ac:dyDescent="0.25">
      <c r="D3488" s="10"/>
    </row>
    <row r="3489" spans="4:4" x14ac:dyDescent="0.25">
      <c r="D3489" s="10"/>
    </row>
    <row r="3490" spans="4:4" x14ac:dyDescent="0.25">
      <c r="D3490" s="10"/>
    </row>
    <row r="3491" spans="4:4" x14ac:dyDescent="0.25">
      <c r="D3491" s="10"/>
    </row>
    <row r="3492" spans="4:4" x14ac:dyDescent="0.25">
      <c r="D3492" s="10"/>
    </row>
    <row r="3493" spans="4:4" x14ac:dyDescent="0.25">
      <c r="D3493" s="10"/>
    </row>
    <row r="3494" spans="4:4" x14ac:dyDescent="0.25">
      <c r="D3494" s="10"/>
    </row>
    <row r="3495" spans="4:4" x14ac:dyDescent="0.25">
      <c r="D3495" s="10"/>
    </row>
    <row r="3496" spans="4:4" x14ac:dyDescent="0.25">
      <c r="D3496" s="10"/>
    </row>
    <row r="3497" spans="4:4" x14ac:dyDescent="0.25">
      <c r="D3497" s="10"/>
    </row>
    <row r="3498" spans="4:4" x14ac:dyDescent="0.25">
      <c r="D3498" s="10"/>
    </row>
    <row r="3499" spans="4:4" x14ac:dyDescent="0.25">
      <c r="D3499" s="10"/>
    </row>
    <row r="3500" spans="4:4" x14ac:dyDescent="0.25">
      <c r="D3500" s="10"/>
    </row>
    <row r="3501" spans="4:4" x14ac:dyDescent="0.25">
      <c r="D3501" s="10"/>
    </row>
    <row r="3502" spans="4:4" x14ac:dyDescent="0.25">
      <c r="D3502" s="10"/>
    </row>
    <row r="3503" spans="4:4" x14ac:dyDescent="0.25">
      <c r="D3503" s="10"/>
    </row>
    <row r="3504" spans="4:4" x14ac:dyDescent="0.25">
      <c r="D3504" s="10"/>
    </row>
    <row r="3505" spans="4:4" x14ac:dyDescent="0.25">
      <c r="D3505" s="10"/>
    </row>
    <row r="3506" spans="4:4" x14ac:dyDescent="0.25">
      <c r="D3506" s="10"/>
    </row>
    <row r="3507" spans="4:4" x14ac:dyDescent="0.25">
      <c r="D3507" s="10"/>
    </row>
    <row r="3508" spans="4:4" x14ac:dyDescent="0.25">
      <c r="D3508" s="10"/>
    </row>
    <row r="3509" spans="4:4" x14ac:dyDescent="0.25">
      <c r="D3509" s="10"/>
    </row>
    <row r="3510" spans="4:4" x14ac:dyDescent="0.25">
      <c r="D3510" s="10"/>
    </row>
    <row r="3511" spans="4:4" x14ac:dyDescent="0.25">
      <c r="D3511" s="10"/>
    </row>
    <row r="3512" spans="4:4" x14ac:dyDescent="0.25">
      <c r="D3512" s="10"/>
    </row>
    <row r="3513" spans="4:4" x14ac:dyDescent="0.25">
      <c r="D3513" s="10"/>
    </row>
    <row r="3514" spans="4:4" x14ac:dyDescent="0.25">
      <c r="D3514" s="10"/>
    </row>
    <row r="3515" spans="4:4" x14ac:dyDescent="0.25">
      <c r="D3515" s="10"/>
    </row>
    <row r="3516" spans="4:4" x14ac:dyDescent="0.25">
      <c r="D3516" s="10"/>
    </row>
    <row r="3517" spans="4:4" x14ac:dyDescent="0.25">
      <c r="D3517" s="10"/>
    </row>
    <row r="3518" spans="4:4" x14ac:dyDescent="0.25">
      <c r="D3518" s="10"/>
    </row>
    <row r="3519" spans="4:4" x14ac:dyDescent="0.25">
      <c r="D3519" s="10"/>
    </row>
    <row r="3520" spans="4:4" x14ac:dyDescent="0.25">
      <c r="D3520" s="10"/>
    </row>
    <row r="3521" spans="4:4" x14ac:dyDescent="0.25">
      <c r="D3521" s="10"/>
    </row>
    <row r="3522" spans="4:4" x14ac:dyDescent="0.25">
      <c r="D3522" s="10"/>
    </row>
    <row r="3523" spans="4:4" x14ac:dyDescent="0.25">
      <c r="D3523" s="10"/>
    </row>
    <row r="3524" spans="4:4" x14ac:dyDescent="0.25">
      <c r="D3524" s="10"/>
    </row>
    <row r="3525" spans="4:4" x14ac:dyDescent="0.25">
      <c r="D3525" s="10"/>
    </row>
    <row r="3526" spans="4:4" x14ac:dyDescent="0.25">
      <c r="D3526" s="10"/>
    </row>
    <row r="3527" spans="4:4" x14ac:dyDescent="0.25">
      <c r="D3527" s="10"/>
    </row>
    <row r="3528" spans="4:4" x14ac:dyDescent="0.25">
      <c r="D3528" s="10"/>
    </row>
    <row r="3529" spans="4:4" x14ac:dyDescent="0.25">
      <c r="D3529" s="10"/>
    </row>
    <row r="3530" spans="4:4" x14ac:dyDescent="0.25">
      <c r="D3530" s="10"/>
    </row>
    <row r="3531" spans="4:4" x14ac:dyDescent="0.25">
      <c r="D3531" s="10"/>
    </row>
    <row r="3532" spans="4:4" x14ac:dyDescent="0.25">
      <c r="D3532" s="10"/>
    </row>
    <row r="3533" spans="4:4" x14ac:dyDescent="0.25">
      <c r="D3533" s="10"/>
    </row>
    <row r="3534" spans="4:4" x14ac:dyDescent="0.25">
      <c r="D3534" s="10"/>
    </row>
    <row r="3535" spans="4:4" x14ac:dyDescent="0.25">
      <c r="D3535" s="10"/>
    </row>
    <row r="3536" spans="4:4" x14ac:dyDescent="0.25">
      <c r="D3536" s="10"/>
    </row>
    <row r="3537" spans="4:4" x14ac:dyDescent="0.25">
      <c r="D3537" s="10"/>
    </row>
    <row r="3538" spans="4:4" x14ac:dyDescent="0.25">
      <c r="D3538" s="10"/>
    </row>
    <row r="3539" spans="4:4" x14ac:dyDescent="0.25">
      <c r="D3539" s="10"/>
    </row>
    <row r="3540" spans="4:4" x14ac:dyDescent="0.25">
      <c r="D3540" s="10"/>
    </row>
    <row r="3541" spans="4:4" x14ac:dyDescent="0.25">
      <c r="D3541" s="10"/>
    </row>
    <row r="3542" spans="4:4" x14ac:dyDescent="0.25">
      <c r="D3542" s="10"/>
    </row>
    <row r="3543" spans="4:4" x14ac:dyDescent="0.25">
      <c r="D3543" s="10"/>
    </row>
    <row r="3544" spans="4:4" x14ac:dyDescent="0.25">
      <c r="D3544" s="10"/>
    </row>
    <row r="3545" spans="4:4" x14ac:dyDescent="0.25">
      <c r="D3545" s="10"/>
    </row>
    <row r="3546" spans="4:4" x14ac:dyDescent="0.25">
      <c r="D3546" s="10"/>
    </row>
    <row r="3547" spans="4:4" x14ac:dyDescent="0.25">
      <c r="D3547" s="10"/>
    </row>
    <row r="3548" spans="4:4" x14ac:dyDescent="0.25">
      <c r="D3548" s="10"/>
    </row>
    <row r="3549" spans="4:4" x14ac:dyDescent="0.25">
      <c r="D3549" s="10"/>
    </row>
    <row r="3550" spans="4:4" x14ac:dyDescent="0.25">
      <c r="D3550" s="10"/>
    </row>
    <row r="3551" spans="4:4" x14ac:dyDescent="0.25">
      <c r="D3551" s="10"/>
    </row>
    <row r="3552" spans="4:4" x14ac:dyDescent="0.25">
      <c r="D3552" s="10"/>
    </row>
    <row r="3553" spans="4:4" x14ac:dyDescent="0.25">
      <c r="D3553" s="10"/>
    </row>
    <row r="3554" spans="4:4" x14ac:dyDescent="0.25">
      <c r="D3554" s="10"/>
    </row>
    <row r="3555" spans="4:4" x14ac:dyDescent="0.25">
      <c r="D3555" s="10"/>
    </row>
    <row r="3556" spans="4:4" x14ac:dyDescent="0.25">
      <c r="D3556" s="10"/>
    </row>
    <row r="3557" spans="4:4" x14ac:dyDescent="0.25">
      <c r="D3557" s="10"/>
    </row>
    <row r="3558" spans="4:4" x14ac:dyDescent="0.25">
      <c r="D3558" s="10"/>
    </row>
    <row r="3559" spans="4:4" x14ac:dyDescent="0.25">
      <c r="D3559" s="10"/>
    </row>
    <row r="3560" spans="4:4" x14ac:dyDescent="0.25">
      <c r="D3560" s="10"/>
    </row>
    <row r="3561" spans="4:4" x14ac:dyDescent="0.25">
      <c r="D3561" s="10"/>
    </row>
    <row r="3562" spans="4:4" x14ac:dyDescent="0.25">
      <c r="D3562" s="10"/>
    </row>
    <row r="3563" spans="4:4" x14ac:dyDescent="0.25">
      <c r="D3563" s="10"/>
    </row>
    <row r="3564" spans="4:4" x14ac:dyDescent="0.25">
      <c r="D3564" s="10"/>
    </row>
    <row r="3565" spans="4:4" x14ac:dyDescent="0.25">
      <c r="D3565" s="10"/>
    </row>
    <row r="3566" spans="4:4" x14ac:dyDescent="0.25">
      <c r="D3566" s="10"/>
    </row>
    <row r="3567" spans="4:4" x14ac:dyDescent="0.25">
      <c r="D3567" s="10"/>
    </row>
    <row r="3568" spans="4:4" x14ac:dyDescent="0.25">
      <c r="D3568" s="10"/>
    </row>
    <row r="3569" spans="4:4" x14ac:dyDescent="0.25">
      <c r="D3569" s="10"/>
    </row>
    <row r="3570" spans="4:4" x14ac:dyDescent="0.25">
      <c r="D3570" s="10"/>
    </row>
    <row r="3571" spans="4:4" x14ac:dyDescent="0.25">
      <c r="D3571" s="10"/>
    </row>
    <row r="3572" spans="4:4" x14ac:dyDescent="0.25">
      <c r="D3572" s="10"/>
    </row>
    <row r="3573" spans="4:4" x14ac:dyDescent="0.25">
      <c r="D3573" s="10"/>
    </row>
    <row r="3574" spans="4:4" x14ac:dyDescent="0.25">
      <c r="D3574" s="10"/>
    </row>
    <row r="3575" spans="4:4" x14ac:dyDescent="0.25">
      <c r="D3575" s="10"/>
    </row>
    <row r="3576" spans="4:4" x14ac:dyDescent="0.25">
      <c r="D3576" s="10"/>
    </row>
    <row r="3577" spans="4:4" x14ac:dyDescent="0.25">
      <c r="D3577" s="10"/>
    </row>
    <row r="3578" spans="4:4" x14ac:dyDescent="0.25">
      <c r="D3578" s="10"/>
    </row>
    <row r="3579" spans="4:4" x14ac:dyDescent="0.25">
      <c r="D3579" s="10"/>
    </row>
    <row r="3580" spans="4:4" x14ac:dyDescent="0.25">
      <c r="D3580" s="10"/>
    </row>
    <row r="3581" spans="4:4" x14ac:dyDescent="0.25">
      <c r="D3581" s="10"/>
    </row>
    <row r="3582" spans="4:4" x14ac:dyDescent="0.25">
      <c r="D3582" s="10"/>
    </row>
    <row r="3583" spans="4:4" x14ac:dyDescent="0.25">
      <c r="D3583" s="10"/>
    </row>
    <row r="3584" spans="4:4" x14ac:dyDescent="0.25">
      <c r="D3584" s="10"/>
    </row>
    <row r="3585" spans="4:4" x14ac:dyDescent="0.25">
      <c r="D3585" s="10"/>
    </row>
    <row r="3586" spans="4:4" x14ac:dyDescent="0.25">
      <c r="D3586" s="10"/>
    </row>
    <row r="3587" spans="4:4" x14ac:dyDescent="0.25">
      <c r="D3587" s="10"/>
    </row>
    <row r="3588" spans="4:4" x14ac:dyDescent="0.25">
      <c r="D3588" s="10"/>
    </row>
    <row r="3589" spans="4:4" x14ac:dyDescent="0.25">
      <c r="D3589" s="10"/>
    </row>
    <row r="3590" spans="4:4" x14ac:dyDescent="0.25">
      <c r="D3590" s="10"/>
    </row>
    <row r="3591" spans="4:4" x14ac:dyDescent="0.25">
      <c r="D3591" s="10"/>
    </row>
    <row r="3592" spans="4:4" x14ac:dyDescent="0.25">
      <c r="D3592" s="10"/>
    </row>
    <row r="3593" spans="4:4" x14ac:dyDescent="0.25">
      <c r="D3593" s="10"/>
    </row>
    <row r="3594" spans="4:4" x14ac:dyDescent="0.25">
      <c r="D3594" s="10"/>
    </row>
    <row r="3595" spans="4:4" x14ac:dyDescent="0.25">
      <c r="D3595" s="10"/>
    </row>
    <row r="3596" spans="4:4" x14ac:dyDescent="0.25">
      <c r="D3596" s="10"/>
    </row>
    <row r="3597" spans="4:4" x14ac:dyDescent="0.25">
      <c r="D3597" s="10"/>
    </row>
    <row r="3598" spans="4:4" x14ac:dyDescent="0.25">
      <c r="D3598" s="10"/>
    </row>
    <row r="3599" spans="4:4" x14ac:dyDescent="0.25">
      <c r="D3599" s="10"/>
    </row>
    <row r="3600" spans="4:4" x14ac:dyDescent="0.25">
      <c r="D3600" s="10"/>
    </row>
    <row r="3601" spans="4:4" x14ac:dyDescent="0.25">
      <c r="D3601" s="10"/>
    </row>
    <row r="3602" spans="4:4" x14ac:dyDescent="0.25">
      <c r="D3602" s="10"/>
    </row>
    <row r="3603" spans="4:4" x14ac:dyDescent="0.25">
      <c r="D3603" s="10"/>
    </row>
    <row r="3604" spans="4:4" x14ac:dyDescent="0.25">
      <c r="D3604" s="10"/>
    </row>
    <row r="3605" spans="4:4" x14ac:dyDescent="0.25">
      <c r="D3605" s="10"/>
    </row>
    <row r="3606" spans="4:4" x14ac:dyDescent="0.25">
      <c r="D3606" s="10"/>
    </row>
    <row r="3607" spans="4:4" x14ac:dyDescent="0.25">
      <c r="D3607" s="10"/>
    </row>
    <row r="3608" spans="4:4" x14ac:dyDescent="0.25">
      <c r="D3608" s="10"/>
    </row>
    <row r="3609" spans="4:4" x14ac:dyDescent="0.25">
      <c r="D3609" s="10"/>
    </row>
    <row r="3610" spans="4:4" x14ac:dyDescent="0.25">
      <c r="D3610" s="10"/>
    </row>
    <row r="3611" spans="4:4" x14ac:dyDescent="0.25">
      <c r="D3611" s="10"/>
    </row>
    <row r="3612" spans="4:4" x14ac:dyDescent="0.25">
      <c r="D3612" s="10"/>
    </row>
    <row r="3613" spans="4:4" x14ac:dyDescent="0.25">
      <c r="D3613" s="10"/>
    </row>
    <row r="3614" spans="4:4" x14ac:dyDescent="0.25">
      <c r="D3614" s="10"/>
    </row>
    <row r="3615" spans="4:4" x14ac:dyDescent="0.25">
      <c r="D3615" s="10"/>
    </row>
    <row r="3616" spans="4:4" x14ac:dyDescent="0.25">
      <c r="D3616" s="10"/>
    </row>
    <row r="3617" spans="4:4" x14ac:dyDescent="0.25">
      <c r="D3617" s="10"/>
    </row>
    <row r="3618" spans="4:4" x14ac:dyDescent="0.25">
      <c r="D3618" s="10"/>
    </row>
    <row r="3619" spans="4:4" x14ac:dyDescent="0.25">
      <c r="D3619" s="10"/>
    </row>
    <row r="3620" spans="4:4" x14ac:dyDescent="0.25">
      <c r="D3620" s="10"/>
    </row>
    <row r="3621" spans="4:4" x14ac:dyDescent="0.25">
      <c r="D3621" s="10"/>
    </row>
    <row r="3622" spans="4:4" x14ac:dyDescent="0.25">
      <c r="D3622" s="10"/>
    </row>
    <row r="3623" spans="4:4" x14ac:dyDescent="0.25">
      <c r="D3623" s="10"/>
    </row>
    <row r="3624" spans="4:4" x14ac:dyDescent="0.25">
      <c r="D3624" s="10"/>
    </row>
    <row r="3625" spans="4:4" x14ac:dyDescent="0.25">
      <c r="D3625" s="10"/>
    </row>
    <row r="3626" spans="4:4" x14ac:dyDescent="0.25">
      <c r="D3626" s="10"/>
    </row>
    <row r="3627" spans="4:4" x14ac:dyDescent="0.25">
      <c r="D3627" s="10"/>
    </row>
    <row r="3628" spans="4:4" x14ac:dyDescent="0.25">
      <c r="D3628" s="10"/>
    </row>
    <row r="3629" spans="4:4" x14ac:dyDescent="0.25">
      <c r="D3629" s="10"/>
    </row>
    <row r="3630" spans="4:4" x14ac:dyDescent="0.25">
      <c r="D3630" s="10"/>
    </row>
    <row r="3631" spans="4:4" x14ac:dyDescent="0.25">
      <c r="D3631" s="10"/>
    </row>
    <row r="3632" spans="4:4" x14ac:dyDescent="0.25">
      <c r="D3632" s="10"/>
    </row>
    <row r="3633" spans="4:4" x14ac:dyDescent="0.25">
      <c r="D3633" s="10"/>
    </row>
    <row r="3634" spans="4:4" x14ac:dyDescent="0.25">
      <c r="D3634" s="10"/>
    </row>
    <row r="3635" spans="4:4" x14ac:dyDescent="0.25">
      <c r="D3635" s="10"/>
    </row>
    <row r="3636" spans="4:4" x14ac:dyDescent="0.25">
      <c r="D3636" s="10"/>
    </row>
    <row r="3637" spans="4:4" x14ac:dyDescent="0.25">
      <c r="D3637" s="10"/>
    </row>
    <row r="3638" spans="4:4" x14ac:dyDescent="0.25">
      <c r="D3638" s="10"/>
    </row>
    <row r="3639" spans="4:4" x14ac:dyDescent="0.25">
      <c r="D3639" s="10"/>
    </row>
    <row r="3640" spans="4:4" x14ac:dyDescent="0.25">
      <c r="D3640" s="10"/>
    </row>
    <row r="3641" spans="4:4" x14ac:dyDescent="0.25">
      <c r="D3641" s="10"/>
    </row>
    <row r="3642" spans="4:4" x14ac:dyDescent="0.25">
      <c r="D3642" s="10"/>
    </row>
    <row r="3643" spans="4:4" x14ac:dyDescent="0.25">
      <c r="D3643" s="10"/>
    </row>
    <row r="3644" spans="4:4" x14ac:dyDescent="0.25">
      <c r="D3644" s="10"/>
    </row>
    <row r="3645" spans="4:4" x14ac:dyDescent="0.25">
      <c r="D3645" s="10"/>
    </row>
    <row r="3646" spans="4:4" x14ac:dyDescent="0.25">
      <c r="D3646" s="10"/>
    </row>
    <row r="3647" spans="4:4" x14ac:dyDescent="0.25">
      <c r="D3647" s="10"/>
    </row>
    <row r="3648" spans="4:4" x14ac:dyDescent="0.25">
      <c r="D3648" s="10"/>
    </row>
    <row r="3649" spans="4:4" x14ac:dyDescent="0.25">
      <c r="D3649" s="10"/>
    </row>
    <row r="3650" spans="4:4" x14ac:dyDescent="0.25">
      <c r="D3650" s="10"/>
    </row>
    <row r="3651" spans="4:4" x14ac:dyDescent="0.25">
      <c r="D3651" s="10"/>
    </row>
    <row r="3652" spans="4:4" x14ac:dyDescent="0.25">
      <c r="D3652" s="10"/>
    </row>
    <row r="3653" spans="4:4" x14ac:dyDescent="0.25">
      <c r="D3653" s="10"/>
    </row>
    <row r="3654" spans="4:4" x14ac:dyDescent="0.25">
      <c r="D3654" s="10"/>
    </row>
    <row r="3655" spans="4:4" x14ac:dyDescent="0.25">
      <c r="D3655" s="10"/>
    </row>
    <row r="3656" spans="4:4" x14ac:dyDescent="0.25">
      <c r="D3656" s="10"/>
    </row>
    <row r="3657" spans="4:4" x14ac:dyDescent="0.25">
      <c r="D3657" s="10"/>
    </row>
    <row r="3658" spans="4:4" x14ac:dyDescent="0.25">
      <c r="D3658" s="10"/>
    </row>
    <row r="3659" spans="4:4" x14ac:dyDescent="0.25">
      <c r="D3659" s="10"/>
    </row>
    <row r="3660" spans="4:4" x14ac:dyDescent="0.25">
      <c r="D3660" s="10"/>
    </row>
    <row r="3661" spans="4:4" x14ac:dyDescent="0.25">
      <c r="D3661" s="10"/>
    </row>
    <row r="3662" spans="4:4" x14ac:dyDescent="0.25">
      <c r="D3662" s="10"/>
    </row>
    <row r="3663" spans="4:4" x14ac:dyDescent="0.25">
      <c r="D3663" s="10"/>
    </row>
    <row r="3664" spans="4:4" x14ac:dyDescent="0.25">
      <c r="D3664" s="10"/>
    </row>
    <row r="3665" spans="4:4" x14ac:dyDescent="0.25">
      <c r="D3665" s="10"/>
    </row>
    <row r="3666" spans="4:4" x14ac:dyDescent="0.25">
      <c r="D3666" s="10"/>
    </row>
    <row r="3667" spans="4:4" x14ac:dyDescent="0.25">
      <c r="D3667" s="10"/>
    </row>
    <row r="3668" spans="4:4" x14ac:dyDescent="0.25">
      <c r="D3668" s="10"/>
    </row>
    <row r="3669" spans="4:4" x14ac:dyDescent="0.25">
      <c r="D3669" s="10"/>
    </row>
    <row r="3670" spans="4:4" x14ac:dyDescent="0.25">
      <c r="D3670" s="10"/>
    </row>
    <row r="3671" spans="4:4" x14ac:dyDescent="0.25">
      <c r="D3671" s="10"/>
    </row>
    <row r="3672" spans="4:4" x14ac:dyDescent="0.25">
      <c r="D3672" s="10"/>
    </row>
    <row r="3673" spans="4:4" x14ac:dyDescent="0.25">
      <c r="D3673" s="10"/>
    </row>
    <row r="3674" spans="4:4" x14ac:dyDescent="0.25">
      <c r="D3674" s="10"/>
    </row>
    <row r="3675" spans="4:4" x14ac:dyDescent="0.25">
      <c r="D3675" s="10"/>
    </row>
    <row r="3676" spans="4:4" x14ac:dyDescent="0.25">
      <c r="D3676" s="10"/>
    </row>
    <row r="3677" spans="4:4" x14ac:dyDescent="0.25">
      <c r="D3677" s="10"/>
    </row>
    <row r="3678" spans="4:4" x14ac:dyDescent="0.25">
      <c r="D3678" s="10"/>
    </row>
    <row r="3679" spans="4:4" x14ac:dyDescent="0.25">
      <c r="D3679" s="10"/>
    </row>
    <row r="3680" spans="4:4" x14ac:dyDescent="0.25">
      <c r="D3680" s="10"/>
    </row>
    <row r="3681" spans="4:4" x14ac:dyDescent="0.25">
      <c r="D3681" s="10"/>
    </row>
    <row r="3682" spans="4:4" x14ac:dyDescent="0.25">
      <c r="D3682" s="10"/>
    </row>
    <row r="3683" spans="4:4" x14ac:dyDescent="0.25">
      <c r="D3683" s="10"/>
    </row>
    <row r="3684" spans="4:4" x14ac:dyDescent="0.25">
      <c r="D3684" s="10"/>
    </row>
    <row r="3685" spans="4:4" x14ac:dyDescent="0.25">
      <c r="D3685" s="10"/>
    </row>
    <row r="3686" spans="4:4" x14ac:dyDescent="0.25">
      <c r="D3686" s="10"/>
    </row>
    <row r="3687" spans="4:4" x14ac:dyDescent="0.25">
      <c r="D3687" s="10"/>
    </row>
    <row r="3688" spans="4:4" x14ac:dyDescent="0.25">
      <c r="D3688" s="10"/>
    </row>
    <row r="3689" spans="4:4" x14ac:dyDescent="0.25">
      <c r="D3689" s="10"/>
    </row>
    <row r="3690" spans="4:4" x14ac:dyDescent="0.25">
      <c r="D3690" s="10"/>
    </row>
    <row r="3691" spans="4:4" x14ac:dyDescent="0.25">
      <c r="D3691" s="10"/>
    </row>
    <row r="3692" spans="4:4" x14ac:dyDescent="0.25">
      <c r="D3692" s="10"/>
    </row>
    <row r="3693" spans="4:4" x14ac:dyDescent="0.25">
      <c r="D3693" s="10"/>
    </row>
    <row r="3694" spans="4:4" x14ac:dyDescent="0.25">
      <c r="D3694" s="10"/>
    </row>
    <row r="3695" spans="4:4" x14ac:dyDescent="0.25">
      <c r="D3695" s="10"/>
    </row>
    <row r="3696" spans="4:4" x14ac:dyDescent="0.25">
      <c r="D3696" s="10"/>
    </row>
    <row r="3697" spans="4:4" x14ac:dyDescent="0.25">
      <c r="D3697" s="10"/>
    </row>
    <row r="3698" spans="4:4" x14ac:dyDescent="0.25">
      <c r="D3698" s="10"/>
    </row>
    <row r="3699" spans="4:4" x14ac:dyDescent="0.25">
      <c r="D3699" s="10"/>
    </row>
    <row r="3700" spans="4:4" x14ac:dyDescent="0.25">
      <c r="D3700" s="10"/>
    </row>
    <row r="3701" spans="4:4" x14ac:dyDescent="0.25">
      <c r="D3701" s="10"/>
    </row>
    <row r="3702" spans="4:4" x14ac:dyDescent="0.25">
      <c r="D3702" s="10"/>
    </row>
    <row r="3703" spans="4:4" x14ac:dyDescent="0.25">
      <c r="D3703" s="10"/>
    </row>
    <row r="3704" spans="4:4" x14ac:dyDescent="0.25">
      <c r="D3704" s="10"/>
    </row>
    <row r="3705" spans="4:4" x14ac:dyDescent="0.25">
      <c r="D3705" s="10"/>
    </row>
    <row r="3706" spans="4:4" x14ac:dyDescent="0.25">
      <c r="D3706" s="10"/>
    </row>
    <row r="3707" spans="4:4" x14ac:dyDescent="0.25">
      <c r="D3707" s="10"/>
    </row>
    <row r="3708" spans="4:4" x14ac:dyDescent="0.25">
      <c r="D3708" s="10"/>
    </row>
    <row r="3709" spans="4:4" x14ac:dyDescent="0.25">
      <c r="D3709" s="10"/>
    </row>
    <row r="3710" spans="4:4" x14ac:dyDescent="0.25">
      <c r="D3710" s="10"/>
    </row>
    <row r="3711" spans="4:4" x14ac:dyDescent="0.25">
      <c r="D3711" s="10"/>
    </row>
    <row r="3712" spans="4:4" x14ac:dyDescent="0.25">
      <c r="D3712" s="10"/>
    </row>
    <row r="3713" spans="4:4" x14ac:dyDescent="0.25">
      <c r="D3713" s="10"/>
    </row>
    <row r="3714" spans="4:4" x14ac:dyDescent="0.25">
      <c r="D3714" s="10"/>
    </row>
    <row r="3715" spans="4:4" x14ac:dyDescent="0.25">
      <c r="D3715" s="10"/>
    </row>
    <row r="3716" spans="4:4" x14ac:dyDescent="0.25">
      <c r="D3716" s="10"/>
    </row>
    <row r="3717" spans="4:4" x14ac:dyDescent="0.25">
      <c r="D3717" s="10"/>
    </row>
    <row r="3718" spans="4:4" x14ac:dyDescent="0.25">
      <c r="D3718" s="10"/>
    </row>
    <row r="3719" spans="4:4" x14ac:dyDescent="0.25">
      <c r="D3719" s="10"/>
    </row>
    <row r="3720" spans="4:4" x14ac:dyDescent="0.25">
      <c r="D3720" s="10"/>
    </row>
    <row r="3721" spans="4:4" x14ac:dyDescent="0.25">
      <c r="D3721" s="10"/>
    </row>
    <row r="3722" spans="4:4" x14ac:dyDescent="0.25">
      <c r="D3722" s="10"/>
    </row>
    <row r="3723" spans="4:4" x14ac:dyDescent="0.25">
      <c r="D3723" s="10"/>
    </row>
    <row r="3724" spans="4:4" x14ac:dyDescent="0.25">
      <c r="D3724" s="10"/>
    </row>
    <row r="3725" spans="4:4" x14ac:dyDescent="0.25">
      <c r="D3725" s="10"/>
    </row>
    <row r="3726" spans="4:4" x14ac:dyDescent="0.25">
      <c r="D3726" s="10"/>
    </row>
    <row r="3727" spans="4:4" x14ac:dyDescent="0.25">
      <c r="D3727" s="10"/>
    </row>
    <row r="3728" spans="4:4" x14ac:dyDescent="0.25">
      <c r="D3728" s="10"/>
    </row>
    <row r="3729" spans="4:4" x14ac:dyDescent="0.25">
      <c r="D3729" s="10"/>
    </row>
    <row r="3730" spans="4:4" x14ac:dyDescent="0.25">
      <c r="D3730" s="10"/>
    </row>
    <row r="3731" spans="4:4" x14ac:dyDescent="0.25">
      <c r="D3731" s="10"/>
    </row>
    <row r="3732" spans="4:4" x14ac:dyDescent="0.25">
      <c r="D3732" s="10"/>
    </row>
    <row r="3733" spans="4:4" x14ac:dyDescent="0.25">
      <c r="D3733" s="10"/>
    </row>
    <row r="3734" spans="4:4" x14ac:dyDescent="0.25">
      <c r="D3734" s="10"/>
    </row>
    <row r="3735" spans="4:4" x14ac:dyDescent="0.25">
      <c r="D3735" s="10"/>
    </row>
    <row r="3736" spans="4:4" x14ac:dyDescent="0.25">
      <c r="D3736" s="10"/>
    </row>
    <row r="3737" spans="4:4" x14ac:dyDescent="0.25">
      <c r="D3737" s="10"/>
    </row>
    <row r="3738" spans="4:4" x14ac:dyDescent="0.25">
      <c r="D3738" s="10"/>
    </row>
    <row r="3739" spans="4:4" x14ac:dyDescent="0.25">
      <c r="D3739" s="10"/>
    </row>
    <row r="3740" spans="4:4" x14ac:dyDescent="0.25">
      <c r="D3740" s="10"/>
    </row>
    <row r="3741" spans="4:4" x14ac:dyDescent="0.25">
      <c r="D3741" s="10"/>
    </row>
    <row r="3742" spans="4:4" x14ac:dyDescent="0.25">
      <c r="D3742" s="10"/>
    </row>
    <row r="3743" spans="4:4" x14ac:dyDescent="0.25">
      <c r="D3743" s="10"/>
    </row>
    <row r="3744" spans="4:4" x14ac:dyDescent="0.25">
      <c r="D3744" s="10"/>
    </row>
    <row r="3745" spans="4:4" x14ac:dyDescent="0.25">
      <c r="D3745" s="10"/>
    </row>
    <row r="3746" spans="4:4" x14ac:dyDescent="0.25">
      <c r="D3746" s="10"/>
    </row>
    <row r="3747" spans="4:4" x14ac:dyDescent="0.25">
      <c r="D3747" s="10"/>
    </row>
    <row r="3748" spans="4:4" x14ac:dyDescent="0.25">
      <c r="D3748" s="10"/>
    </row>
    <row r="3749" spans="4:4" x14ac:dyDescent="0.25">
      <c r="D3749" s="10"/>
    </row>
    <row r="3750" spans="4:4" x14ac:dyDescent="0.25">
      <c r="D3750" s="10"/>
    </row>
    <row r="3751" spans="4:4" x14ac:dyDescent="0.25">
      <c r="D3751" s="10"/>
    </row>
    <row r="3752" spans="4:4" x14ac:dyDescent="0.25">
      <c r="D3752" s="10"/>
    </row>
    <row r="3753" spans="4:4" x14ac:dyDescent="0.25">
      <c r="D3753" s="10"/>
    </row>
    <row r="3754" spans="4:4" x14ac:dyDescent="0.25">
      <c r="D3754" s="10"/>
    </row>
    <row r="3755" spans="4:4" x14ac:dyDescent="0.25">
      <c r="D3755" s="10"/>
    </row>
    <row r="3756" spans="4:4" x14ac:dyDescent="0.25">
      <c r="D3756" s="10"/>
    </row>
    <row r="3757" spans="4:4" x14ac:dyDescent="0.25">
      <c r="D3757" s="10"/>
    </row>
    <row r="3758" spans="4:4" x14ac:dyDescent="0.25">
      <c r="D3758" s="10"/>
    </row>
    <row r="3759" spans="4:4" x14ac:dyDescent="0.25">
      <c r="D3759" s="10"/>
    </row>
    <row r="3760" spans="4:4" x14ac:dyDescent="0.25">
      <c r="D3760" s="10"/>
    </row>
    <row r="3761" spans="4:4" x14ac:dyDescent="0.25">
      <c r="D3761" s="10"/>
    </row>
    <row r="3762" spans="4:4" x14ac:dyDescent="0.25">
      <c r="D3762" s="10"/>
    </row>
    <row r="3763" spans="4:4" x14ac:dyDescent="0.25">
      <c r="D3763" s="10"/>
    </row>
    <row r="3764" spans="4:4" x14ac:dyDescent="0.25">
      <c r="D3764" s="10"/>
    </row>
    <row r="3765" spans="4:4" x14ac:dyDescent="0.25">
      <c r="D3765" s="10"/>
    </row>
    <row r="3766" spans="4:4" x14ac:dyDescent="0.25">
      <c r="D3766" s="10"/>
    </row>
    <row r="3767" spans="4:4" x14ac:dyDescent="0.25">
      <c r="D3767" s="10"/>
    </row>
    <row r="3768" spans="4:4" x14ac:dyDescent="0.25">
      <c r="D3768" s="10"/>
    </row>
    <row r="3769" spans="4:4" x14ac:dyDescent="0.25">
      <c r="D3769" s="10"/>
    </row>
    <row r="3770" spans="4:4" x14ac:dyDescent="0.25">
      <c r="D3770" s="10"/>
    </row>
    <row r="3771" spans="4:4" x14ac:dyDescent="0.25">
      <c r="D3771" s="10"/>
    </row>
    <row r="3772" spans="4:4" x14ac:dyDescent="0.25">
      <c r="D3772" s="10"/>
    </row>
    <row r="3773" spans="4:4" x14ac:dyDescent="0.25">
      <c r="D3773" s="10"/>
    </row>
    <row r="3774" spans="4:4" x14ac:dyDescent="0.25">
      <c r="D3774" s="10"/>
    </row>
    <row r="3775" spans="4:4" x14ac:dyDescent="0.25">
      <c r="D3775" s="10"/>
    </row>
    <row r="3776" spans="4:4" x14ac:dyDescent="0.25">
      <c r="D3776" s="10"/>
    </row>
    <row r="3777" spans="4:4" x14ac:dyDescent="0.25">
      <c r="D3777" s="10"/>
    </row>
    <row r="3778" spans="4:4" x14ac:dyDescent="0.25">
      <c r="D3778" s="10"/>
    </row>
    <row r="3779" spans="4:4" x14ac:dyDescent="0.25">
      <c r="D3779" s="10"/>
    </row>
    <row r="3780" spans="4:4" x14ac:dyDescent="0.25">
      <c r="D3780" s="10"/>
    </row>
    <row r="3781" spans="4:4" x14ac:dyDescent="0.25">
      <c r="D3781" s="10"/>
    </row>
    <row r="3782" spans="4:4" x14ac:dyDescent="0.25">
      <c r="D3782" s="10"/>
    </row>
    <row r="3783" spans="4:4" x14ac:dyDescent="0.25">
      <c r="D3783" s="10"/>
    </row>
    <row r="3784" spans="4:4" x14ac:dyDescent="0.25">
      <c r="D3784" s="10"/>
    </row>
    <row r="3785" spans="4:4" x14ac:dyDescent="0.25">
      <c r="D3785" s="10"/>
    </row>
    <row r="3786" spans="4:4" x14ac:dyDescent="0.25">
      <c r="D3786" s="10"/>
    </row>
    <row r="3787" spans="4:4" x14ac:dyDescent="0.25">
      <c r="D3787" s="10"/>
    </row>
    <row r="3788" spans="4:4" x14ac:dyDescent="0.25">
      <c r="D3788" s="10"/>
    </row>
    <row r="3789" spans="4:4" x14ac:dyDescent="0.25">
      <c r="D3789" s="10"/>
    </row>
    <row r="3790" spans="4:4" x14ac:dyDescent="0.25">
      <c r="D3790" s="10"/>
    </row>
    <row r="3791" spans="4:4" x14ac:dyDescent="0.25">
      <c r="D3791" s="10"/>
    </row>
    <row r="3792" spans="4:4" x14ac:dyDescent="0.25">
      <c r="D3792" s="10"/>
    </row>
    <row r="3793" spans="4:4" x14ac:dyDescent="0.25">
      <c r="D3793" s="10"/>
    </row>
    <row r="3794" spans="4:4" x14ac:dyDescent="0.25">
      <c r="D3794" s="10"/>
    </row>
    <row r="3795" spans="4:4" x14ac:dyDescent="0.25">
      <c r="D3795" s="10"/>
    </row>
    <row r="3796" spans="4:4" x14ac:dyDescent="0.25">
      <c r="D3796" s="10"/>
    </row>
    <row r="3797" spans="4:4" x14ac:dyDescent="0.25">
      <c r="D3797" s="10"/>
    </row>
    <row r="3798" spans="4:4" x14ac:dyDescent="0.25">
      <c r="D3798" s="10"/>
    </row>
    <row r="3799" spans="4:4" x14ac:dyDescent="0.25">
      <c r="D3799" s="10"/>
    </row>
    <row r="3800" spans="4:4" x14ac:dyDescent="0.25">
      <c r="D3800" s="10"/>
    </row>
    <row r="3801" spans="4:4" x14ac:dyDescent="0.25">
      <c r="D3801" s="10"/>
    </row>
    <row r="3802" spans="4:4" x14ac:dyDescent="0.25">
      <c r="D3802" s="10"/>
    </row>
    <row r="3803" spans="4:4" x14ac:dyDescent="0.25">
      <c r="D3803" s="10"/>
    </row>
    <row r="3804" spans="4:4" x14ac:dyDescent="0.25">
      <c r="D3804" s="10"/>
    </row>
    <row r="3805" spans="4:4" x14ac:dyDescent="0.25">
      <c r="D3805" s="10"/>
    </row>
    <row r="3806" spans="4:4" x14ac:dyDescent="0.25">
      <c r="D3806" s="10"/>
    </row>
    <row r="3807" spans="4:4" x14ac:dyDescent="0.25">
      <c r="D3807" s="10"/>
    </row>
    <row r="3808" spans="4:4" x14ac:dyDescent="0.25">
      <c r="D3808" s="10"/>
    </row>
    <row r="3809" spans="4:4" x14ac:dyDescent="0.25">
      <c r="D3809" s="10"/>
    </row>
    <row r="3810" spans="4:4" x14ac:dyDescent="0.25">
      <c r="D3810" s="10"/>
    </row>
    <row r="3811" spans="4:4" x14ac:dyDescent="0.25">
      <c r="D3811" s="10"/>
    </row>
    <row r="3812" spans="4:4" x14ac:dyDescent="0.25">
      <c r="D3812" s="10"/>
    </row>
    <row r="3813" spans="4:4" x14ac:dyDescent="0.25">
      <c r="D3813" s="10"/>
    </row>
    <row r="3814" spans="4:4" x14ac:dyDescent="0.25">
      <c r="D3814" s="10"/>
    </row>
    <row r="3815" spans="4:4" x14ac:dyDescent="0.25">
      <c r="D3815" s="10"/>
    </row>
    <row r="3816" spans="4:4" x14ac:dyDescent="0.25">
      <c r="D3816" s="10"/>
    </row>
    <row r="3817" spans="4:4" x14ac:dyDescent="0.25">
      <c r="D3817" s="10"/>
    </row>
    <row r="3818" spans="4:4" x14ac:dyDescent="0.25">
      <c r="D3818" s="10"/>
    </row>
    <row r="3819" spans="4:4" x14ac:dyDescent="0.25">
      <c r="D3819" s="10"/>
    </row>
    <row r="3820" spans="4:4" x14ac:dyDescent="0.25">
      <c r="D3820" s="10"/>
    </row>
    <row r="3821" spans="4:4" x14ac:dyDescent="0.25">
      <c r="D3821" s="10"/>
    </row>
    <row r="3822" spans="4:4" x14ac:dyDescent="0.25">
      <c r="D3822" s="10"/>
    </row>
    <row r="3823" spans="4:4" x14ac:dyDescent="0.25">
      <c r="D3823" s="10"/>
    </row>
    <row r="3824" spans="4:4" x14ac:dyDescent="0.25">
      <c r="D3824" s="10"/>
    </row>
    <row r="3825" spans="4:4" x14ac:dyDescent="0.25">
      <c r="D3825" s="10"/>
    </row>
    <row r="3826" spans="4:4" x14ac:dyDescent="0.25">
      <c r="D3826" s="10"/>
    </row>
    <row r="3827" spans="4:4" x14ac:dyDescent="0.25">
      <c r="D3827" s="10"/>
    </row>
    <row r="3828" spans="4:4" x14ac:dyDescent="0.25">
      <c r="D3828" s="10"/>
    </row>
    <row r="3829" spans="4:4" x14ac:dyDescent="0.25">
      <c r="D3829" s="10"/>
    </row>
    <row r="3830" spans="4:4" x14ac:dyDescent="0.25">
      <c r="D3830" s="10"/>
    </row>
    <row r="3831" spans="4:4" x14ac:dyDescent="0.25">
      <c r="D3831" s="10"/>
    </row>
    <row r="3832" spans="4:4" x14ac:dyDescent="0.25">
      <c r="D3832" s="10"/>
    </row>
    <row r="3833" spans="4:4" x14ac:dyDescent="0.25">
      <c r="D3833" s="10"/>
    </row>
    <row r="3834" spans="4:4" x14ac:dyDescent="0.25">
      <c r="D3834" s="10"/>
    </row>
    <row r="3835" spans="4:4" x14ac:dyDescent="0.25">
      <c r="D3835" s="10"/>
    </row>
    <row r="3836" spans="4:4" x14ac:dyDescent="0.25">
      <c r="D3836" s="10"/>
    </row>
    <row r="3837" spans="4:4" x14ac:dyDescent="0.25">
      <c r="D3837" s="10"/>
    </row>
    <row r="3838" spans="4:4" x14ac:dyDescent="0.25">
      <c r="D3838" s="10"/>
    </row>
    <row r="3839" spans="4:4" x14ac:dyDescent="0.25">
      <c r="D3839" s="10"/>
    </row>
    <row r="3840" spans="4:4" x14ac:dyDescent="0.25">
      <c r="D3840" s="10"/>
    </row>
    <row r="3841" spans="4:4" x14ac:dyDescent="0.25">
      <c r="D3841" s="10"/>
    </row>
    <row r="3842" spans="4:4" x14ac:dyDescent="0.25">
      <c r="D3842" s="10"/>
    </row>
    <row r="3843" spans="4:4" x14ac:dyDescent="0.25">
      <c r="D3843" s="10"/>
    </row>
    <row r="3844" spans="4:4" x14ac:dyDescent="0.25">
      <c r="D3844" s="10"/>
    </row>
    <row r="3845" spans="4:4" x14ac:dyDescent="0.25">
      <c r="D3845" s="10"/>
    </row>
    <row r="3846" spans="4:4" x14ac:dyDescent="0.25">
      <c r="D3846" s="10"/>
    </row>
    <row r="3847" spans="4:4" x14ac:dyDescent="0.25">
      <c r="D3847" s="10"/>
    </row>
    <row r="3848" spans="4:4" x14ac:dyDescent="0.25">
      <c r="D3848" s="10"/>
    </row>
    <row r="3849" spans="4:4" x14ac:dyDescent="0.25">
      <c r="D3849" s="10"/>
    </row>
    <row r="3850" spans="4:4" x14ac:dyDescent="0.25">
      <c r="D3850" s="10"/>
    </row>
    <row r="3851" spans="4:4" x14ac:dyDescent="0.25">
      <c r="D3851" s="10"/>
    </row>
    <row r="3852" spans="4:4" x14ac:dyDescent="0.25">
      <c r="D3852" s="10"/>
    </row>
    <row r="3853" spans="4:4" x14ac:dyDescent="0.25">
      <c r="D3853" s="10"/>
    </row>
    <row r="3854" spans="4:4" x14ac:dyDescent="0.25">
      <c r="D3854" s="10"/>
    </row>
    <row r="3855" spans="4:4" x14ac:dyDescent="0.25">
      <c r="D3855" s="10"/>
    </row>
    <row r="3856" spans="4:4" x14ac:dyDescent="0.25">
      <c r="D3856" s="10"/>
    </row>
    <row r="3857" spans="4:4" x14ac:dyDescent="0.25">
      <c r="D3857" s="10"/>
    </row>
    <row r="3858" spans="4:4" x14ac:dyDescent="0.25">
      <c r="D3858" s="10"/>
    </row>
    <row r="3859" spans="4:4" x14ac:dyDescent="0.25">
      <c r="D3859" s="10"/>
    </row>
    <row r="3860" spans="4:4" x14ac:dyDescent="0.25">
      <c r="D3860" s="10"/>
    </row>
    <row r="3861" spans="4:4" x14ac:dyDescent="0.25">
      <c r="D3861" s="10"/>
    </row>
    <row r="3862" spans="4:4" x14ac:dyDescent="0.25">
      <c r="D3862" s="10"/>
    </row>
    <row r="3863" spans="4:4" x14ac:dyDescent="0.25">
      <c r="D3863" s="10"/>
    </row>
    <row r="3864" spans="4:4" x14ac:dyDescent="0.25">
      <c r="D3864" s="10"/>
    </row>
    <row r="3865" spans="4:4" x14ac:dyDescent="0.25">
      <c r="D3865" s="10"/>
    </row>
    <row r="3866" spans="4:4" x14ac:dyDescent="0.25">
      <c r="D3866" s="10"/>
    </row>
    <row r="3867" spans="4:4" x14ac:dyDescent="0.25">
      <c r="D3867" s="10"/>
    </row>
    <row r="3868" spans="4:4" x14ac:dyDescent="0.25">
      <c r="D3868" s="10"/>
    </row>
    <row r="3869" spans="4:4" x14ac:dyDescent="0.25">
      <c r="D3869" s="10"/>
    </row>
    <row r="3870" spans="4:4" x14ac:dyDescent="0.25">
      <c r="D3870" s="10"/>
    </row>
    <row r="3871" spans="4:4" x14ac:dyDescent="0.25">
      <c r="D3871" s="10"/>
    </row>
    <row r="3872" spans="4:4" x14ac:dyDescent="0.25">
      <c r="D3872" s="10"/>
    </row>
    <row r="3873" spans="4:4" x14ac:dyDescent="0.25">
      <c r="D3873" s="10"/>
    </row>
    <row r="3874" spans="4:4" x14ac:dyDescent="0.25">
      <c r="D3874" s="10"/>
    </row>
    <row r="3875" spans="4:4" x14ac:dyDescent="0.25">
      <c r="D3875" s="10"/>
    </row>
    <row r="3876" spans="4:4" x14ac:dyDescent="0.25">
      <c r="D3876" s="10"/>
    </row>
    <row r="3877" spans="4:4" x14ac:dyDescent="0.25">
      <c r="D3877" s="10"/>
    </row>
    <row r="3878" spans="4:4" x14ac:dyDescent="0.25">
      <c r="D3878" s="10"/>
    </row>
    <row r="3879" spans="4:4" x14ac:dyDescent="0.25">
      <c r="D3879" s="10"/>
    </row>
    <row r="3880" spans="4:4" x14ac:dyDescent="0.25">
      <c r="D3880" s="10"/>
    </row>
    <row r="3881" spans="4:4" x14ac:dyDescent="0.25">
      <c r="D3881" s="10"/>
    </row>
    <row r="3882" spans="4:4" x14ac:dyDescent="0.25">
      <c r="D3882" s="10"/>
    </row>
    <row r="3883" spans="4:4" x14ac:dyDescent="0.25">
      <c r="D3883" s="10"/>
    </row>
    <row r="3884" spans="4:4" x14ac:dyDescent="0.25">
      <c r="D3884" s="10"/>
    </row>
    <row r="3885" spans="4:4" x14ac:dyDescent="0.25">
      <c r="D3885" s="10"/>
    </row>
    <row r="3886" spans="4:4" x14ac:dyDescent="0.25">
      <c r="D3886" s="10"/>
    </row>
    <row r="3887" spans="4:4" x14ac:dyDescent="0.25">
      <c r="D3887" s="10"/>
    </row>
    <row r="3888" spans="4:4" x14ac:dyDescent="0.25">
      <c r="D3888" s="10"/>
    </row>
    <row r="3889" spans="4:4" x14ac:dyDescent="0.25">
      <c r="D3889" s="10"/>
    </row>
    <row r="3890" spans="4:4" x14ac:dyDescent="0.25">
      <c r="D3890" s="10"/>
    </row>
    <row r="3891" spans="4:4" x14ac:dyDescent="0.25">
      <c r="D3891" s="10"/>
    </row>
    <row r="3892" spans="4:4" x14ac:dyDescent="0.25">
      <c r="D3892" s="10"/>
    </row>
    <row r="3893" spans="4:4" x14ac:dyDescent="0.25">
      <c r="D3893" s="10"/>
    </row>
    <row r="3894" spans="4:4" x14ac:dyDescent="0.25">
      <c r="D3894" s="10"/>
    </row>
    <row r="3895" spans="4:4" x14ac:dyDescent="0.25">
      <c r="D3895" s="10"/>
    </row>
    <row r="3896" spans="4:4" x14ac:dyDescent="0.25">
      <c r="D3896" s="10"/>
    </row>
    <row r="3897" spans="4:4" x14ac:dyDescent="0.25">
      <c r="D3897" s="10"/>
    </row>
    <row r="3898" spans="4:4" x14ac:dyDescent="0.25">
      <c r="D3898" s="10"/>
    </row>
    <row r="3899" spans="4:4" x14ac:dyDescent="0.25">
      <c r="D3899" s="10"/>
    </row>
    <row r="3900" spans="4:4" x14ac:dyDescent="0.25">
      <c r="D3900" s="10"/>
    </row>
    <row r="3901" spans="4:4" x14ac:dyDescent="0.25">
      <c r="D3901" s="10"/>
    </row>
    <row r="3902" spans="4:4" x14ac:dyDescent="0.25">
      <c r="D3902" s="10"/>
    </row>
    <row r="3903" spans="4:4" x14ac:dyDescent="0.25">
      <c r="D3903" s="10"/>
    </row>
    <row r="3904" spans="4:4" x14ac:dyDescent="0.25">
      <c r="D3904" s="10"/>
    </row>
    <row r="3905" spans="4:4" x14ac:dyDescent="0.25">
      <c r="D3905" s="10"/>
    </row>
    <row r="3906" spans="4:4" x14ac:dyDescent="0.25">
      <c r="D3906" s="10"/>
    </row>
    <row r="3907" spans="4:4" x14ac:dyDescent="0.25">
      <c r="D3907" s="10"/>
    </row>
    <row r="3908" spans="4:4" x14ac:dyDescent="0.25">
      <c r="D3908" s="10"/>
    </row>
    <row r="3909" spans="4:4" x14ac:dyDescent="0.25">
      <c r="D3909" s="10"/>
    </row>
    <row r="3910" spans="4:4" x14ac:dyDescent="0.25">
      <c r="D3910" s="10"/>
    </row>
    <row r="3911" spans="4:4" x14ac:dyDescent="0.25">
      <c r="D3911" s="10"/>
    </row>
    <row r="3912" spans="4:4" x14ac:dyDescent="0.25">
      <c r="D3912" s="10"/>
    </row>
    <row r="3913" spans="4:4" x14ac:dyDescent="0.25">
      <c r="D3913" s="10"/>
    </row>
    <row r="3914" spans="4:4" x14ac:dyDescent="0.25">
      <c r="D3914" s="10"/>
    </row>
    <row r="3915" spans="4:4" x14ac:dyDescent="0.25">
      <c r="D3915" s="10"/>
    </row>
    <row r="3916" spans="4:4" x14ac:dyDescent="0.25">
      <c r="D3916" s="10"/>
    </row>
    <row r="3917" spans="4:4" x14ac:dyDescent="0.25">
      <c r="D3917" s="10"/>
    </row>
    <row r="3918" spans="4:4" x14ac:dyDescent="0.25">
      <c r="D3918" s="10"/>
    </row>
    <row r="3919" spans="4:4" x14ac:dyDescent="0.25">
      <c r="D3919" s="10"/>
    </row>
    <row r="3920" spans="4:4" x14ac:dyDescent="0.25">
      <c r="D3920" s="10"/>
    </row>
    <row r="3921" spans="4:4" x14ac:dyDescent="0.25">
      <c r="D3921" s="10"/>
    </row>
    <row r="3922" spans="4:4" x14ac:dyDescent="0.25">
      <c r="D3922" s="10"/>
    </row>
    <row r="3923" spans="4:4" x14ac:dyDescent="0.25">
      <c r="D3923" s="10"/>
    </row>
    <row r="3924" spans="4:4" x14ac:dyDescent="0.25">
      <c r="D3924" s="10"/>
    </row>
    <row r="3925" spans="4:4" x14ac:dyDescent="0.25">
      <c r="D3925" s="10"/>
    </row>
    <row r="3926" spans="4:4" x14ac:dyDescent="0.25">
      <c r="D3926" s="10"/>
    </row>
    <row r="3927" spans="4:4" x14ac:dyDescent="0.25">
      <c r="D3927" s="10"/>
    </row>
    <row r="3928" spans="4:4" x14ac:dyDescent="0.25">
      <c r="D3928" s="10"/>
    </row>
    <row r="3929" spans="4:4" x14ac:dyDescent="0.25">
      <c r="D3929" s="10"/>
    </row>
    <row r="3930" spans="4:4" x14ac:dyDescent="0.25">
      <c r="D3930" s="10"/>
    </row>
    <row r="3931" spans="4:4" x14ac:dyDescent="0.25">
      <c r="D3931" s="10"/>
    </row>
    <row r="3932" spans="4:4" x14ac:dyDescent="0.25">
      <c r="D3932" s="10"/>
    </row>
    <row r="3933" spans="4:4" x14ac:dyDescent="0.25">
      <c r="D3933" s="10"/>
    </row>
    <row r="3934" spans="4:4" x14ac:dyDescent="0.25">
      <c r="D3934" s="10"/>
    </row>
    <row r="3935" spans="4:4" x14ac:dyDescent="0.25">
      <c r="D3935" s="10"/>
    </row>
    <row r="3936" spans="4:4" x14ac:dyDescent="0.25">
      <c r="D3936" s="10"/>
    </row>
    <row r="3937" spans="4:4" x14ac:dyDescent="0.25">
      <c r="D3937" s="10"/>
    </row>
    <row r="3938" spans="4:4" x14ac:dyDescent="0.25">
      <c r="D3938" s="10"/>
    </row>
    <row r="3939" spans="4:4" x14ac:dyDescent="0.25">
      <c r="D3939" s="10"/>
    </row>
    <row r="3940" spans="4:4" x14ac:dyDescent="0.25">
      <c r="D3940" s="10"/>
    </row>
    <row r="3941" spans="4:4" x14ac:dyDescent="0.25">
      <c r="D3941" s="10"/>
    </row>
    <row r="3942" spans="4:4" x14ac:dyDescent="0.25">
      <c r="D3942" s="10"/>
    </row>
    <row r="3943" spans="4:4" x14ac:dyDescent="0.25">
      <c r="D3943" s="10"/>
    </row>
    <row r="3944" spans="4:4" x14ac:dyDescent="0.25">
      <c r="D3944" s="10"/>
    </row>
    <row r="3945" spans="4:4" x14ac:dyDescent="0.25">
      <c r="D3945" s="10"/>
    </row>
    <row r="3946" spans="4:4" x14ac:dyDescent="0.25">
      <c r="D3946" s="10"/>
    </row>
    <row r="3947" spans="4:4" x14ac:dyDescent="0.25">
      <c r="D3947" s="10"/>
    </row>
    <row r="3948" spans="4:4" x14ac:dyDescent="0.25">
      <c r="D3948" s="10"/>
    </row>
    <row r="3949" spans="4:4" x14ac:dyDescent="0.25">
      <c r="D3949" s="10"/>
    </row>
    <row r="3950" spans="4:4" x14ac:dyDescent="0.25">
      <c r="D3950" s="10"/>
    </row>
    <row r="3951" spans="4:4" x14ac:dyDescent="0.25">
      <c r="D3951" s="10"/>
    </row>
    <row r="3952" spans="4:4" x14ac:dyDescent="0.25">
      <c r="D3952" s="10"/>
    </row>
    <row r="3953" spans="4:4" x14ac:dyDescent="0.25">
      <c r="D3953" s="10"/>
    </row>
    <row r="3954" spans="4:4" x14ac:dyDescent="0.25">
      <c r="D3954" s="10"/>
    </row>
    <row r="3955" spans="4:4" x14ac:dyDescent="0.25">
      <c r="D3955" s="10"/>
    </row>
    <row r="3956" spans="4:4" x14ac:dyDescent="0.25">
      <c r="D3956" s="10"/>
    </row>
    <row r="3957" spans="4:4" x14ac:dyDescent="0.25">
      <c r="D3957" s="10"/>
    </row>
    <row r="3958" spans="4:4" x14ac:dyDescent="0.25">
      <c r="D3958" s="10"/>
    </row>
    <row r="3959" spans="4:4" x14ac:dyDescent="0.25">
      <c r="D3959" s="10"/>
    </row>
    <row r="3960" spans="4:4" x14ac:dyDescent="0.25">
      <c r="D3960" s="10"/>
    </row>
    <row r="3961" spans="4:4" x14ac:dyDescent="0.25">
      <c r="D3961" s="10"/>
    </row>
    <row r="3962" spans="4:4" x14ac:dyDescent="0.25">
      <c r="D3962" s="10"/>
    </row>
    <row r="3963" spans="4:4" x14ac:dyDescent="0.25">
      <c r="D3963" s="10"/>
    </row>
    <row r="3964" spans="4:4" x14ac:dyDescent="0.25">
      <c r="D3964" s="10"/>
    </row>
    <row r="3965" spans="4:4" x14ac:dyDescent="0.25">
      <c r="D3965" s="10"/>
    </row>
    <row r="3966" spans="4:4" x14ac:dyDescent="0.25">
      <c r="D3966" s="10"/>
    </row>
    <row r="3967" spans="4:4" x14ac:dyDescent="0.25">
      <c r="D3967" s="10"/>
    </row>
    <row r="3968" spans="4:4" x14ac:dyDescent="0.25">
      <c r="D3968" s="10"/>
    </row>
    <row r="3969" spans="4:4" x14ac:dyDescent="0.25">
      <c r="D3969" s="10"/>
    </row>
    <row r="3970" spans="4:4" x14ac:dyDescent="0.25">
      <c r="D3970" s="10"/>
    </row>
    <row r="3971" spans="4:4" x14ac:dyDescent="0.25">
      <c r="D3971" s="10"/>
    </row>
    <row r="3972" spans="4:4" x14ac:dyDescent="0.25">
      <c r="D3972" s="10"/>
    </row>
    <row r="3973" spans="4:4" x14ac:dyDescent="0.25">
      <c r="D3973" s="10"/>
    </row>
    <row r="3974" spans="4:4" x14ac:dyDescent="0.25">
      <c r="D3974" s="10"/>
    </row>
    <row r="3975" spans="4:4" x14ac:dyDescent="0.25">
      <c r="D3975" s="10"/>
    </row>
    <row r="3976" spans="4:4" x14ac:dyDescent="0.25">
      <c r="D3976" s="10"/>
    </row>
    <row r="3977" spans="4:4" x14ac:dyDescent="0.25">
      <c r="D3977" s="10"/>
    </row>
    <row r="3978" spans="4:4" x14ac:dyDescent="0.25">
      <c r="D3978" s="10"/>
    </row>
    <row r="3979" spans="4:4" x14ac:dyDescent="0.25">
      <c r="D3979" s="10"/>
    </row>
    <row r="3980" spans="4:4" x14ac:dyDescent="0.25">
      <c r="D3980" s="10"/>
    </row>
    <row r="3981" spans="4:4" x14ac:dyDescent="0.25">
      <c r="D3981" s="10"/>
    </row>
    <row r="3982" spans="4:4" x14ac:dyDescent="0.25">
      <c r="D3982" s="10"/>
    </row>
    <row r="3983" spans="4:4" x14ac:dyDescent="0.25">
      <c r="D3983" s="10"/>
    </row>
    <row r="3984" spans="4:4" x14ac:dyDescent="0.25">
      <c r="D3984" s="10"/>
    </row>
    <row r="3985" spans="4:4" x14ac:dyDescent="0.25">
      <c r="D3985" s="10"/>
    </row>
    <row r="3986" spans="4:4" x14ac:dyDescent="0.25">
      <c r="D3986" s="10"/>
    </row>
    <row r="3987" spans="4:4" x14ac:dyDescent="0.25">
      <c r="D3987" s="10"/>
    </row>
    <row r="3988" spans="4:4" x14ac:dyDescent="0.25">
      <c r="D3988" s="10"/>
    </row>
    <row r="3989" spans="4:4" x14ac:dyDescent="0.25">
      <c r="D3989" s="10"/>
    </row>
    <row r="3990" spans="4:4" x14ac:dyDescent="0.25">
      <c r="D3990" s="10"/>
    </row>
    <row r="3991" spans="4:4" x14ac:dyDescent="0.25">
      <c r="D3991" s="10"/>
    </row>
    <row r="3992" spans="4:4" x14ac:dyDescent="0.25">
      <c r="D3992" s="10"/>
    </row>
    <row r="3993" spans="4:4" x14ac:dyDescent="0.25">
      <c r="D3993" s="10"/>
    </row>
    <row r="3994" spans="4:4" x14ac:dyDescent="0.25">
      <c r="D3994" s="10"/>
    </row>
    <row r="3995" spans="4:4" x14ac:dyDescent="0.25">
      <c r="D3995" s="10"/>
    </row>
    <row r="3996" spans="4:4" x14ac:dyDescent="0.25">
      <c r="D3996" s="10"/>
    </row>
    <row r="3997" spans="4:4" x14ac:dyDescent="0.25">
      <c r="D3997" s="10"/>
    </row>
    <row r="3998" spans="4:4" x14ac:dyDescent="0.25">
      <c r="D3998" s="10"/>
    </row>
    <row r="3999" spans="4:4" x14ac:dyDescent="0.25">
      <c r="D3999" s="10"/>
    </row>
    <row r="4000" spans="4:4" x14ac:dyDescent="0.25">
      <c r="D4000" s="10"/>
    </row>
    <row r="4001" spans="4:4" x14ac:dyDescent="0.25">
      <c r="D4001" s="10"/>
    </row>
    <row r="4002" spans="4:4" x14ac:dyDescent="0.25">
      <c r="D4002" s="10"/>
    </row>
    <row r="4003" spans="4:4" x14ac:dyDescent="0.25">
      <c r="D4003" s="10"/>
    </row>
    <row r="4004" spans="4:4" x14ac:dyDescent="0.25">
      <c r="D4004" s="10"/>
    </row>
    <row r="4005" spans="4:4" x14ac:dyDescent="0.25">
      <c r="D4005" s="10"/>
    </row>
    <row r="4006" spans="4:4" x14ac:dyDescent="0.25">
      <c r="D4006" s="10"/>
    </row>
    <row r="4007" spans="4:4" x14ac:dyDescent="0.25">
      <c r="D4007" s="10"/>
    </row>
    <row r="4008" spans="4:4" x14ac:dyDescent="0.25">
      <c r="D4008" s="10"/>
    </row>
    <row r="4009" spans="4:4" x14ac:dyDescent="0.25">
      <c r="D4009" s="10"/>
    </row>
    <row r="4010" spans="4:4" x14ac:dyDescent="0.25">
      <c r="D4010" s="10"/>
    </row>
    <row r="4011" spans="4:4" x14ac:dyDescent="0.25">
      <c r="D4011" s="10"/>
    </row>
    <row r="4012" spans="4:4" x14ac:dyDescent="0.25">
      <c r="D4012" s="10"/>
    </row>
    <row r="4013" spans="4:4" x14ac:dyDescent="0.25">
      <c r="D4013" s="10"/>
    </row>
    <row r="4014" spans="4:4" x14ac:dyDescent="0.25">
      <c r="D4014" s="10"/>
    </row>
    <row r="4015" spans="4:4" x14ac:dyDescent="0.25">
      <c r="D4015" s="10"/>
    </row>
    <row r="4016" spans="4:4" x14ac:dyDescent="0.25">
      <c r="D4016" s="10"/>
    </row>
    <row r="4017" spans="4:4" x14ac:dyDescent="0.25">
      <c r="D4017" s="10"/>
    </row>
    <row r="4018" spans="4:4" x14ac:dyDescent="0.25">
      <c r="D4018" s="10"/>
    </row>
    <row r="4019" spans="4:4" x14ac:dyDescent="0.25">
      <c r="D4019" s="10"/>
    </row>
    <row r="4020" spans="4:4" x14ac:dyDescent="0.25">
      <c r="D4020" s="10"/>
    </row>
    <row r="4021" spans="4:4" x14ac:dyDescent="0.25">
      <c r="D4021" s="10"/>
    </row>
    <row r="4022" spans="4:4" x14ac:dyDescent="0.25">
      <c r="D4022" s="10"/>
    </row>
    <row r="4023" spans="4:4" x14ac:dyDescent="0.25">
      <c r="D4023" s="10"/>
    </row>
    <row r="4024" spans="4:4" x14ac:dyDescent="0.25">
      <c r="D4024" s="10"/>
    </row>
    <row r="4025" spans="4:4" x14ac:dyDescent="0.25">
      <c r="D4025" s="10"/>
    </row>
    <row r="4026" spans="4:4" x14ac:dyDescent="0.25">
      <c r="D4026" s="10"/>
    </row>
    <row r="4027" spans="4:4" x14ac:dyDescent="0.25">
      <c r="D4027" s="10"/>
    </row>
    <row r="4028" spans="4:4" x14ac:dyDescent="0.25">
      <c r="D4028" s="10"/>
    </row>
    <row r="4029" spans="4:4" x14ac:dyDescent="0.25">
      <c r="D4029" s="10"/>
    </row>
    <row r="4030" spans="4:4" x14ac:dyDescent="0.25">
      <c r="D4030" s="10"/>
    </row>
    <row r="4031" spans="4:4" x14ac:dyDescent="0.25">
      <c r="D4031" s="10"/>
    </row>
    <row r="4032" spans="4:4" x14ac:dyDescent="0.25">
      <c r="D4032" s="10"/>
    </row>
    <row r="4033" spans="4:4" x14ac:dyDescent="0.25">
      <c r="D4033" s="10"/>
    </row>
    <row r="4034" spans="4:4" x14ac:dyDescent="0.25">
      <c r="D4034" s="10"/>
    </row>
    <row r="4035" spans="4:4" x14ac:dyDescent="0.25">
      <c r="D4035" s="10"/>
    </row>
    <row r="4036" spans="4:4" x14ac:dyDescent="0.25">
      <c r="D4036" s="10"/>
    </row>
    <row r="4037" spans="4:4" x14ac:dyDescent="0.25">
      <c r="D4037" s="10"/>
    </row>
    <row r="4038" spans="4:4" x14ac:dyDescent="0.25">
      <c r="D4038" s="10"/>
    </row>
    <row r="4039" spans="4:4" x14ac:dyDescent="0.25">
      <c r="D4039" s="10"/>
    </row>
    <row r="4040" spans="4:4" x14ac:dyDescent="0.25">
      <c r="D4040" s="10"/>
    </row>
    <row r="4041" spans="4:4" x14ac:dyDescent="0.25">
      <c r="D4041" s="10"/>
    </row>
    <row r="4042" spans="4:4" x14ac:dyDescent="0.25">
      <c r="D4042" s="10"/>
    </row>
    <row r="4043" spans="4:4" x14ac:dyDescent="0.25">
      <c r="D4043" s="10"/>
    </row>
    <row r="4044" spans="4:4" x14ac:dyDescent="0.25">
      <c r="D4044" s="10"/>
    </row>
    <row r="4045" spans="4:4" x14ac:dyDescent="0.25">
      <c r="D4045" s="10"/>
    </row>
    <row r="4046" spans="4:4" x14ac:dyDescent="0.25">
      <c r="D4046" s="10"/>
    </row>
    <row r="4047" spans="4:4" x14ac:dyDescent="0.25">
      <c r="D4047" s="10"/>
    </row>
    <row r="4048" spans="4:4" x14ac:dyDescent="0.25">
      <c r="D4048" s="10"/>
    </row>
    <row r="4049" spans="4:4" x14ac:dyDescent="0.25">
      <c r="D4049" s="10"/>
    </row>
    <row r="4050" spans="4:4" x14ac:dyDescent="0.25">
      <c r="D4050" s="10"/>
    </row>
    <row r="4051" spans="4:4" x14ac:dyDescent="0.25">
      <c r="D4051" s="10"/>
    </row>
    <row r="4052" spans="4:4" x14ac:dyDescent="0.25">
      <c r="D4052" s="10"/>
    </row>
    <row r="4053" spans="4:4" x14ac:dyDescent="0.25">
      <c r="D4053" s="10"/>
    </row>
    <row r="4054" spans="4:4" x14ac:dyDescent="0.25">
      <c r="D4054" s="10"/>
    </row>
    <row r="4055" spans="4:4" x14ac:dyDescent="0.25">
      <c r="D4055" s="10"/>
    </row>
    <row r="4056" spans="4:4" x14ac:dyDescent="0.25">
      <c r="D4056" s="10"/>
    </row>
    <row r="4057" spans="4:4" x14ac:dyDescent="0.25">
      <c r="D4057" s="10"/>
    </row>
    <row r="4058" spans="4:4" x14ac:dyDescent="0.25">
      <c r="D4058" s="10"/>
    </row>
    <row r="4059" spans="4:4" x14ac:dyDescent="0.25">
      <c r="D4059" s="10"/>
    </row>
    <row r="4060" spans="4:4" x14ac:dyDescent="0.25">
      <c r="D4060" s="10"/>
    </row>
    <row r="4061" spans="4:4" x14ac:dyDescent="0.25">
      <c r="D4061" s="10"/>
    </row>
    <row r="4062" spans="4:4" x14ac:dyDescent="0.25">
      <c r="D4062" s="10"/>
    </row>
    <row r="4063" spans="4:4" x14ac:dyDescent="0.25">
      <c r="D4063" s="10"/>
    </row>
    <row r="4064" spans="4:4" x14ac:dyDescent="0.25">
      <c r="D4064" s="10"/>
    </row>
    <row r="4065" spans="4:4" x14ac:dyDescent="0.25">
      <c r="D4065" s="10"/>
    </row>
    <row r="4066" spans="4:4" x14ac:dyDescent="0.25">
      <c r="D4066" s="10"/>
    </row>
    <row r="4067" spans="4:4" x14ac:dyDescent="0.25">
      <c r="D4067" s="10"/>
    </row>
    <row r="4068" spans="4:4" x14ac:dyDescent="0.25">
      <c r="D4068" s="10"/>
    </row>
    <row r="4069" spans="4:4" x14ac:dyDescent="0.25">
      <c r="D4069" s="10"/>
    </row>
    <row r="4070" spans="4:4" x14ac:dyDescent="0.25">
      <c r="D4070" s="10"/>
    </row>
    <row r="4071" spans="4:4" x14ac:dyDescent="0.25">
      <c r="D4071" s="10"/>
    </row>
    <row r="4072" spans="4:4" x14ac:dyDescent="0.25">
      <c r="D4072" s="10"/>
    </row>
    <row r="4073" spans="4:4" x14ac:dyDescent="0.25">
      <c r="D4073" s="10"/>
    </row>
    <row r="4074" spans="4:4" x14ac:dyDescent="0.25">
      <c r="D4074" s="10"/>
    </row>
    <row r="4075" spans="4:4" x14ac:dyDescent="0.25">
      <c r="D4075" s="10"/>
    </row>
    <row r="4076" spans="4:4" x14ac:dyDescent="0.25">
      <c r="D4076" s="10"/>
    </row>
    <row r="4077" spans="4:4" x14ac:dyDescent="0.25">
      <c r="D4077" s="10"/>
    </row>
    <row r="4078" spans="4:4" x14ac:dyDescent="0.25">
      <c r="D4078" s="10"/>
    </row>
    <row r="4079" spans="4:4" x14ac:dyDescent="0.25">
      <c r="D4079" s="10"/>
    </row>
    <row r="4080" spans="4:4" x14ac:dyDescent="0.25">
      <c r="D4080" s="10"/>
    </row>
    <row r="4081" spans="4:4" x14ac:dyDescent="0.25">
      <c r="D4081" s="10"/>
    </row>
    <row r="4082" spans="4:4" x14ac:dyDescent="0.25">
      <c r="D4082" s="10"/>
    </row>
    <row r="4083" spans="4:4" x14ac:dyDescent="0.25">
      <c r="D4083" s="10"/>
    </row>
    <row r="4084" spans="4:4" x14ac:dyDescent="0.25">
      <c r="D4084" s="10"/>
    </row>
    <row r="4085" spans="4:4" x14ac:dyDescent="0.25">
      <c r="D4085" s="10"/>
    </row>
    <row r="4086" spans="4:4" x14ac:dyDescent="0.25">
      <c r="D4086" s="10"/>
    </row>
    <row r="4087" spans="4:4" x14ac:dyDescent="0.25">
      <c r="D4087" s="10"/>
    </row>
    <row r="4088" spans="4:4" x14ac:dyDescent="0.25">
      <c r="D4088" s="10"/>
    </row>
    <row r="4089" spans="4:4" x14ac:dyDescent="0.25">
      <c r="D4089" s="10"/>
    </row>
    <row r="4090" spans="4:4" x14ac:dyDescent="0.25">
      <c r="D4090" s="10"/>
    </row>
    <row r="4091" spans="4:4" x14ac:dyDescent="0.25">
      <c r="D4091" s="10"/>
    </row>
    <row r="4092" spans="4:4" x14ac:dyDescent="0.25">
      <c r="D4092" s="10"/>
    </row>
    <row r="4093" spans="4:4" x14ac:dyDescent="0.25">
      <c r="D4093" s="10"/>
    </row>
    <row r="4094" spans="4:4" x14ac:dyDescent="0.25">
      <c r="D4094" s="10"/>
    </row>
    <row r="4095" spans="4:4" x14ac:dyDescent="0.25">
      <c r="D4095" s="10"/>
    </row>
    <row r="4096" spans="4:4" x14ac:dyDescent="0.25">
      <c r="D4096" s="10"/>
    </row>
    <row r="4097" spans="4:4" x14ac:dyDescent="0.25">
      <c r="D4097" s="10"/>
    </row>
    <row r="4098" spans="4:4" x14ac:dyDescent="0.25">
      <c r="D4098" s="10"/>
    </row>
    <row r="4099" spans="4:4" x14ac:dyDescent="0.25">
      <c r="D4099" s="10"/>
    </row>
    <row r="4100" spans="4:4" x14ac:dyDescent="0.25">
      <c r="D4100" s="10"/>
    </row>
    <row r="4101" spans="4:4" x14ac:dyDescent="0.25">
      <c r="D4101" s="10"/>
    </row>
    <row r="4102" spans="4:4" x14ac:dyDescent="0.25">
      <c r="D4102" s="10"/>
    </row>
    <row r="4103" spans="4:4" x14ac:dyDescent="0.25">
      <c r="D4103" s="10"/>
    </row>
    <row r="4104" spans="4:4" x14ac:dyDescent="0.25">
      <c r="D4104" s="10"/>
    </row>
    <row r="4105" spans="4:4" x14ac:dyDescent="0.25">
      <c r="D4105" s="10"/>
    </row>
    <row r="4106" spans="4:4" x14ac:dyDescent="0.25">
      <c r="D4106" s="10"/>
    </row>
    <row r="4107" spans="4:4" x14ac:dyDescent="0.25">
      <c r="D4107" s="10"/>
    </row>
    <row r="4108" spans="4:4" x14ac:dyDescent="0.25">
      <c r="D4108" s="10"/>
    </row>
    <row r="4109" spans="4:4" x14ac:dyDescent="0.25">
      <c r="D4109" s="10"/>
    </row>
    <row r="4110" spans="4:4" x14ac:dyDescent="0.25">
      <c r="D4110" s="10"/>
    </row>
    <row r="4111" spans="4:4" x14ac:dyDescent="0.25">
      <c r="D4111" s="10"/>
    </row>
    <row r="4112" spans="4:4" x14ac:dyDescent="0.25">
      <c r="D4112" s="10"/>
    </row>
    <row r="4113" spans="4:4" x14ac:dyDescent="0.25">
      <c r="D4113" s="10"/>
    </row>
    <row r="4114" spans="4:4" x14ac:dyDescent="0.25">
      <c r="D4114" s="10"/>
    </row>
    <row r="4115" spans="4:4" x14ac:dyDescent="0.25">
      <c r="D4115" s="10"/>
    </row>
    <row r="4116" spans="4:4" x14ac:dyDescent="0.25">
      <c r="D4116" s="10"/>
    </row>
    <row r="4117" spans="4:4" x14ac:dyDescent="0.25">
      <c r="D4117" s="10"/>
    </row>
    <row r="4118" spans="4:4" x14ac:dyDescent="0.25">
      <c r="D4118" s="10"/>
    </row>
    <row r="4119" spans="4:4" x14ac:dyDescent="0.25">
      <c r="D4119" s="10"/>
    </row>
    <row r="4120" spans="4:4" x14ac:dyDescent="0.25">
      <c r="D4120" s="10"/>
    </row>
    <row r="4121" spans="4:4" x14ac:dyDescent="0.25">
      <c r="D4121" s="10"/>
    </row>
    <row r="4122" spans="4:4" x14ac:dyDescent="0.25">
      <c r="D4122" s="10"/>
    </row>
    <row r="4123" spans="4:4" x14ac:dyDescent="0.25">
      <c r="D4123" s="10"/>
    </row>
    <row r="4124" spans="4:4" x14ac:dyDescent="0.25">
      <c r="D4124" s="10"/>
    </row>
    <row r="4125" spans="4:4" x14ac:dyDescent="0.25">
      <c r="D4125" s="10"/>
    </row>
    <row r="4126" spans="4:4" x14ac:dyDescent="0.25">
      <c r="D4126" s="10"/>
    </row>
    <row r="4127" spans="4:4" x14ac:dyDescent="0.25">
      <c r="D4127" s="10"/>
    </row>
    <row r="4128" spans="4:4" x14ac:dyDescent="0.25">
      <c r="D4128" s="10"/>
    </row>
    <row r="4129" spans="4:4" x14ac:dyDescent="0.25">
      <c r="D4129" s="10"/>
    </row>
    <row r="4130" spans="4:4" x14ac:dyDescent="0.25">
      <c r="D4130" s="10"/>
    </row>
    <row r="4131" spans="4:4" x14ac:dyDescent="0.25">
      <c r="D4131" s="10"/>
    </row>
    <row r="4132" spans="4:4" x14ac:dyDescent="0.25">
      <c r="D4132" s="10"/>
    </row>
    <row r="4133" spans="4:4" x14ac:dyDescent="0.25">
      <c r="D4133" s="10"/>
    </row>
    <row r="4134" spans="4:4" x14ac:dyDescent="0.25">
      <c r="D4134" s="10"/>
    </row>
    <row r="4135" spans="4:4" x14ac:dyDescent="0.25">
      <c r="D4135" s="10"/>
    </row>
    <row r="4136" spans="4:4" x14ac:dyDescent="0.25">
      <c r="D4136" s="10"/>
    </row>
    <row r="4137" spans="4:4" x14ac:dyDescent="0.25">
      <c r="D4137" s="10"/>
    </row>
    <row r="4138" spans="4:4" x14ac:dyDescent="0.25">
      <c r="D4138" s="10"/>
    </row>
    <row r="4139" spans="4:4" x14ac:dyDescent="0.25">
      <c r="D4139" s="10"/>
    </row>
    <row r="4140" spans="4:4" x14ac:dyDescent="0.25">
      <c r="D4140" s="10"/>
    </row>
    <row r="4141" spans="4:4" x14ac:dyDescent="0.25">
      <c r="D4141" s="10"/>
    </row>
    <row r="4142" spans="4:4" x14ac:dyDescent="0.25">
      <c r="D4142" s="10"/>
    </row>
    <row r="4143" spans="4:4" x14ac:dyDescent="0.25">
      <c r="D4143" s="10"/>
    </row>
    <row r="4144" spans="4:4" x14ac:dyDescent="0.25">
      <c r="D4144" s="10"/>
    </row>
    <row r="4145" spans="4:4" x14ac:dyDescent="0.25">
      <c r="D4145" s="10"/>
    </row>
    <row r="4146" spans="4:4" x14ac:dyDescent="0.25">
      <c r="D4146" s="10"/>
    </row>
    <row r="4147" spans="4:4" x14ac:dyDescent="0.25">
      <c r="D4147" s="10"/>
    </row>
    <row r="4148" spans="4:4" x14ac:dyDescent="0.25">
      <c r="D4148" s="10"/>
    </row>
    <row r="4149" spans="4:4" x14ac:dyDescent="0.25">
      <c r="D4149" s="10"/>
    </row>
    <row r="4150" spans="4:4" x14ac:dyDescent="0.25">
      <c r="D4150" s="10"/>
    </row>
    <row r="4151" spans="4:4" x14ac:dyDescent="0.25">
      <c r="D4151" s="10"/>
    </row>
    <row r="4152" spans="4:4" x14ac:dyDescent="0.25">
      <c r="D4152" s="10"/>
    </row>
    <row r="4153" spans="4:4" x14ac:dyDescent="0.25">
      <c r="D4153" s="10"/>
    </row>
    <row r="4154" spans="4:4" x14ac:dyDescent="0.25">
      <c r="D4154" s="10"/>
    </row>
    <row r="4155" spans="4:4" x14ac:dyDescent="0.25">
      <c r="D4155" s="10"/>
    </row>
    <row r="4156" spans="4:4" x14ac:dyDescent="0.25">
      <c r="D4156" s="10"/>
    </row>
    <row r="4157" spans="4:4" x14ac:dyDescent="0.25">
      <c r="D4157" s="10"/>
    </row>
    <row r="4158" spans="4:4" x14ac:dyDescent="0.25">
      <c r="D4158" s="10"/>
    </row>
    <row r="4159" spans="4:4" x14ac:dyDescent="0.25">
      <c r="D4159" s="10"/>
    </row>
    <row r="4160" spans="4:4" x14ac:dyDescent="0.25">
      <c r="D4160" s="10"/>
    </row>
    <row r="4161" spans="4:4" x14ac:dyDescent="0.25">
      <c r="D4161" s="10"/>
    </row>
    <row r="4162" spans="4:4" x14ac:dyDescent="0.25">
      <c r="D4162" s="10"/>
    </row>
    <row r="4163" spans="4:4" x14ac:dyDescent="0.25">
      <c r="D4163" s="10"/>
    </row>
    <row r="4164" spans="4:4" x14ac:dyDescent="0.25">
      <c r="D4164" s="10"/>
    </row>
    <row r="4165" spans="4:4" x14ac:dyDescent="0.25">
      <c r="D4165" s="10"/>
    </row>
    <row r="4166" spans="4:4" x14ac:dyDescent="0.25">
      <c r="D4166" s="10"/>
    </row>
    <row r="4167" spans="4:4" x14ac:dyDescent="0.25">
      <c r="D4167" s="10"/>
    </row>
    <row r="4168" spans="4:4" x14ac:dyDescent="0.25">
      <c r="D4168" s="10"/>
    </row>
    <row r="4169" spans="4:4" x14ac:dyDescent="0.25">
      <c r="D4169" s="10"/>
    </row>
    <row r="4170" spans="4:4" x14ac:dyDescent="0.25">
      <c r="D4170" s="10"/>
    </row>
    <row r="4171" spans="4:4" x14ac:dyDescent="0.25">
      <c r="D4171" s="10"/>
    </row>
    <row r="4172" spans="4:4" x14ac:dyDescent="0.25">
      <c r="D4172" s="10"/>
    </row>
    <row r="4173" spans="4:4" x14ac:dyDescent="0.25">
      <c r="D4173" s="10"/>
    </row>
    <row r="4174" spans="4:4" x14ac:dyDescent="0.25">
      <c r="D4174" s="10"/>
    </row>
    <row r="4175" spans="4:4" x14ac:dyDescent="0.25">
      <c r="D4175" s="10"/>
    </row>
    <row r="4176" spans="4:4" x14ac:dyDescent="0.25">
      <c r="D4176" s="10"/>
    </row>
    <row r="4177" spans="4:4" x14ac:dyDescent="0.25">
      <c r="D4177" s="10"/>
    </row>
    <row r="4178" spans="4:4" x14ac:dyDescent="0.25">
      <c r="D4178" s="10"/>
    </row>
    <row r="4179" spans="4:4" x14ac:dyDescent="0.25">
      <c r="D4179" s="10"/>
    </row>
    <row r="4180" spans="4:4" x14ac:dyDescent="0.25">
      <c r="D4180" s="10"/>
    </row>
    <row r="4181" spans="4:4" x14ac:dyDescent="0.25">
      <c r="D4181" s="10"/>
    </row>
    <row r="4182" spans="4:4" x14ac:dyDescent="0.25">
      <c r="D4182" s="10"/>
    </row>
    <row r="4183" spans="4:4" x14ac:dyDescent="0.25">
      <c r="D4183" s="10"/>
    </row>
    <row r="4184" spans="4:4" x14ac:dyDescent="0.25">
      <c r="D4184" s="10"/>
    </row>
    <row r="4185" spans="4:4" x14ac:dyDescent="0.25">
      <c r="D4185" s="10"/>
    </row>
    <row r="4186" spans="4:4" x14ac:dyDescent="0.25">
      <c r="D4186" s="10"/>
    </row>
    <row r="4187" spans="4:4" x14ac:dyDescent="0.25">
      <c r="D4187" s="10"/>
    </row>
    <row r="4188" spans="4:4" x14ac:dyDescent="0.25">
      <c r="D4188" s="10"/>
    </row>
    <row r="4189" spans="4:4" x14ac:dyDescent="0.25">
      <c r="D4189" s="10"/>
    </row>
    <row r="4190" spans="4:4" x14ac:dyDescent="0.25">
      <c r="D4190" s="10"/>
    </row>
    <row r="4191" spans="4:4" x14ac:dyDescent="0.25">
      <c r="D4191" s="10"/>
    </row>
    <row r="4192" spans="4:4" x14ac:dyDescent="0.25">
      <c r="D4192" s="10"/>
    </row>
    <row r="4193" spans="4:4" x14ac:dyDescent="0.25">
      <c r="D4193" s="10"/>
    </row>
    <row r="4194" spans="4:4" x14ac:dyDescent="0.25">
      <c r="D4194" s="10"/>
    </row>
    <row r="4195" spans="4:4" x14ac:dyDescent="0.25">
      <c r="D4195" s="10"/>
    </row>
    <row r="4196" spans="4:4" x14ac:dyDescent="0.25">
      <c r="D4196" s="10"/>
    </row>
    <row r="4197" spans="4:4" x14ac:dyDescent="0.25">
      <c r="D4197" s="10"/>
    </row>
    <row r="4198" spans="4:4" x14ac:dyDescent="0.25">
      <c r="D4198" s="10"/>
    </row>
    <row r="4199" spans="4:4" x14ac:dyDescent="0.25">
      <c r="D4199" s="10"/>
    </row>
    <row r="4200" spans="4:4" x14ac:dyDescent="0.25">
      <c r="D4200" s="10"/>
    </row>
    <row r="4201" spans="4:4" x14ac:dyDescent="0.25">
      <c r="D4201" s="10"/>
    </row>
    <row r="4202" spans="4:4" x14ac:dyDescent="0.25">
      <c r="D4202" s="10"/>
    </row>
    <row r="4203" spans="4:4" x14ac:dyDescent="0.25">
      <c r="D4203" s="10"/>
    </row>
    <row r="4204" spans="4:4" x14ac:dyDescent="0.25">
      <c r="D4204" s="10"/>
    </row>
    <row r="4205" spans="4:4" x14ac:dyDescent="0.25">
      <c r="D4205" s="10"/>
    </row>
    <row r="4206" spans="4:4" x14ac:dyDescent="0.25">
      <c r="D4206" s="10"/>
    </row>
    <row r="4207" spans="4:4" x14ac:dyDescent="0.25">
      <c r="D4207" s="10"/>
    </row>
    <row r="4208" spans="4:4" x14ac:dyDescent="0.25">
      <c r="D4208" s="10"/>
    </row>
    <row r="4209" spans="4:4" x14ac:dyDescent="0.25">
      <c r="D4209" s="10"/>
    </row>
    <row r="4210" spans="4:4" x14ac:dyDescent="0.25">
      <c r="D4210" s="10"/>
    </row>
    <row r="4211" spans="4:4" x14ac:dyDescent="0.25">
      <c r="D4211" s="10"/>
    </row>
    <row r="4212" spans="4:4" x14ac:dyDescent="0.25">
      <c r="D4212" s="10"/>
    </row>
    <row r="4213" spans="4:4" x14ac:dyDescent="0.25">
      <c r="D4213" s="10"/>
    </row>
    <row r="4214" spans="4:4" x14ac:dyDescent="0.25">
      <c r="D4214" s="10"/>
    </row>
    <row r="4215" spans="4:4" x14ac:dyDescent="0.25">
      <c r="D4215" s="10"/>
    </row>
    <row r="4216" spans="4:4" x14ac:dyDescent="0.25">
      <c r="D4216" s="10"/>
    </row>
    <row r="4217" spans="4:4" x14ac:dyDescent="0.25">
      <c r="D4217" s="10"/>
    </row>
    <row r="4218" spans="4:4" x14ac:dyDescent="0.25">
      <c r="D4218" s="10"/>
    </row>
    <row r="4219" spans="4:4" x14ac:dyDescent="0.25">
      <c r="D4219" s="10"/>
    </row>
    <row r="4220" spans="4:4" x14ac:dyDescent="0.25">
      <c r="D4220" s="10"/>
    </row>
    <row r="4221" spans="4:4" x14ac:dyDescent="0.25">
      <c r="D4221" s="10"/>
    </row>
    <row r="4222" spans="4:4" x14ac:dyDescent="0.25">
      <c r="D4222" s="10"/>
    </row>
    <row r="4223" spans="4:4" x14ac:dyDescent="0.25">
      <c r="D4223" s="10"/>
    </row>
    <row r="4224" spans="4:4" x14ac:dyDescent="0.25">
      <c r="D4224" s="10"/>
    </row>
    <row r="4225" spans="4:4" x14ac:dyDescent="0.25">
      <c r="D4225" s="10"/>
    </row>
    <row r="4226" spans="4:4" x14ac:dyDescent="0.25">
      <c r="D4226" s="10"/>
    </row>
    <row r="4227" spans="4:4" x14ac:dyDescent="0.25">
      <c r="D4227" s="10"/>
    </row>
    <row r="4228" spans="4:4" x14ac:dyDescent="0.25">
      <c r="D4228" s="10"/>
    </row>
    <row r="4229" spans="4:4" x14ac:dyDescent="0.25">
      <c r="D4229" s="10"/>
    </row>
    <row r="4230" spans="4:4" x14ac:dyDescent="0.25">
      <c r="D4230" s="10"/>
    </row>
    <row r="4231" spans="4:4" x14ac:dyDescent="0.25">
      <c r="D4231" s="10"/>
    </row>
    <row r="4232" spans="4:4" x14ac:dyDescent="0.25">
      <c r="D4232" s="10"/>
    </row>
    <row r="4233" spans="4:4" x14ac:dyDescent="0.25">
      <c r="D4233" s="10"/>
    </row>
    <row r="4234" spans="4:4" x14ac:dyDescent="0.25">
      <c r="D4234" s="10"/>
    </row>
    <row r="4235" spans="4:4" x14ac:dyDescent="0.25">
      <c r="D4235" s="10"/>
    </row>
    <row r="4236" spans="4:4" x14ac:dyDescent="0.25">
      <c r="D4236" s="10"/>
    </row>
    <row r="4237" spans="4:4" x14ac:dyDescent="0.25">
      <c r="D4237" s="10"/>
    </row>
    <row r="4238" spans="4:4" x14ac:dyDescent="0.25">
      <c r="D4238" s="10"/>
    </row>
    <row r="4239" spans="4:4" x14ac:dyDescent="0.25">
      <c r="D4239" s="10"/>
    </row>
    <row r="4240" spans="4:4" x14ac:dyDescent="0.25">
      <c r="D4240" s="10"/>
    </row>
    <row r="4241" spans="4:4" x14ac:dyDescent="0.25">
      <c r="D4241" s="10"/>
    </row>
    <row r="4242" spans="4:4" x14ac:dyDescent="0.25">
      <c r="D4242" s="10"/>
    </row>
    <row r="4243" spans="4:4" x14ac:dyDescent="0.25">
      <c r="D4243" s="10"/>
    </row>
    <row r="4244" spans="4:4" x14ac:dyDescent="0.25">
      <c r="D4244" s="10"/>
    </row>
    <row r="4245" spans="4:4" x14ac:dyDescent="0.25">
      <c r="D4245" s="10"/>
    </row>
    <row r="4246" spans="4:4" x14ac:dyDescent="0.25">
      <c r="D4246" s="10"/>
    </row>
    <row r="4247" spans="4:4" x14ac:dyDescent="0.25">
      <c r="D4247" s="10"/>
    </row>
    <row r="4248" spans="4:4" x14ac:dyDescent="0.25">
      <c r="D4248" s="10"/>
    </row>
    <row r="4249" spans="4:4" x14ac:dyDescent="0.25">
      <c r="D4249" s="10"/>
    </row>
    <row r="4250" spans="4:4" x14ac:dyDescent="0.25">
      <c r="D4250" s="10"/>
    </row>
    <row r="4251" spans="4:4" x14ac:dyDescent="0.25">
      <c r="D4251" s="10"/>
    </row>
    <row r="4252" spans="4:4" x14ac:dyDescent="0.25">
      <c r="D4252" s="10"/>
    </row>
    <row r="4253" spans="4:4" x14ac:dyDescent="0.25">
      <c r="D4253" s="10"/>
    </row>
    <row r="4254" spans="4:4" x14ac:dyDescent="0.25">
      <c r="D4254" s="10"/>
    </row>
    <row r="4255" spans="4:4" x14ac:dyDescent="0.25">
      <c r="D4255" s="10"/>
    </row>
    <row r="4256" spans="4:4" x14ac:dyDescent="0.25">
      <c r="D4256" s="10"/>
    </row>
    <row r="4257" spans="4:4" x14ac:dyDescent="0.25">
      <c r="D4257" s="10"/>
    </row>
    <row r="4258" spans="4:4" x14ac:dyDescent="0.25">
      <c r="D4258" s="10"/>
    </row>
    <row r="4259" spans="4:4" x14ac:dyDescent="0.25">
      <c r="D4259" s="10"/>
    </row>
    <row r="4260" spans="4:4" x14ac:dyDescent="0.25">
      <c r="D4260" s="10"/>
    </row>
    <row r="4261" spans="4:4" x14ac:dyDescent="0.25">
      <c r="D4261" s="10"/>
    </row>
    <row r="4262" spans="4:4" x14ac:dyDescent="0.25">
      <c r="D4262" s="10"/>
    </row>
    <row r="4263" spans="4:4" x14ac:dyDescent="0.25">
      <c r="D4263" s="10"/>
    </row>
    <row r="4264" spans="4:4" x14ac:dyDescent="0.25">
      <c r="D4264" s="10"/>
    </row>
    <row r="4265" spans="4:4" x14ac:dyDescent="0.25">
      <c r="D4265" s="10"/>
    </row>
    <row r="4266" spans="4:4" x14ac:dyDescent="0.25">
      <c r="D4266" s="10"/>
    </row>
    <row r="4267" spans="4:4" x14ac:dyDescent="0.25">
      <c r="D4267" s="10"/>
    </row>
    <row r="4268" spans="4:4" x14ac:dyDescent="0.25">
      <c r="D4268" s="10"/>
    </row>
    <row r="4269" spans="4:4" x14ac:dyDescent="0.25">
      <c r="D4269" s="10"/>
    </row>
    <row r="4270" spans="4:4" x14ac:dyDescent="0.25">
      <c r="D4270" s="10"/>
    </row>
    <row r="4271" spans="4:4" x14ac:dyDescent="0.25">
      <c r="D4271" s="10"/>
    </row>
    <row r="4272" spans="4:4" x14ac:dyDescent="0.25">
      <c r="D4272" s="10"/>
    </row>
    <row r="4273" spans="4:4" x14ac:dyDescent="0.25">
      <c r="D4273" s="10"/>
    </row>
    <row r="4274" spans="4:4" x14ac:dyDescent="0.25">
      <c r="D4274" s="10"/>
    </row>
    <row r="4275" spans="4:4" x14ac:dyDescent="0.25">
      <c r="D4275" s="10"/>
    </row>
    <row r="4276" spans="4:4" x14ac:dyDescent="0.25">
      <c r="D4276" s="10"/>
    </row>
    <row r="4277" spans="4:4" x14ac:dyDescent="0.25">
      <c r="D4277" s="10"/>
    </row>
    <row r="4278" spans="4:4" x14ac:dyDescent="0.25">
      <c r="D4278" s="10"/>
    </row>
    <row r="4279" spans="4:4" x14ac:dyDescent="0.25">
      <c r="D4279" s="10"/>
    </row>
    <row r="4280" spans="4:4" x14ac:dyDescent="0.25">
      <c r="D4280" s="10"/>
    </row>
    <row r="4281" spans="4:4" x14ac:dyDescent="0.25">
      <c r="D4281" s="10"/>
    </row>
    <row r="4282" spans="4:4" x14ac:dyDescent="0.25">
      <c r="D4282" s="10"/>
    </row>
    <row r="4283" spans="4:4" x14ac:dyDescent="0.25">
      <c r="D4283" s="10"/>
    </row>
    <row r="4284" spans="4:4" x14ac:dyDescent="0.25">
      <c r="D4284" s="10"/>
    </row>
    <row r="4285" spans="4:4" x14ac:dyDescent="0.25">
      <c r="D4285" s="10"/>
    </row>
    <row r="4286" spans="4:4" x14ac:dyDescent="0.25">
      <c r="D4286" s="10"/>
    </row>
    <row r="4287" spans="4:4" x14ac:dyDescent="0.25">
      <c r="D4287" s="10"/>
    </row>
    <row r="4288" spans="4:4" x14ac:dyDescent="0.25">
      <c r="D4288" s="10"/>
    </row>
    <row r="4289" spans="4:4" x14ac:dyDescent="0.25">
      <c r="D4289" s="10"/>
    </row>
    <row r="4290" spans="4:4" x14ac:dyDescent="0.25">
      <c r="D4290" s="10"/>
    </row>
    <row r="4291" spans="4:4" x14ac:dyDescent="0.25">
      <c r="D4291" s="10"/>
    </row>
    <row r="4292" spans="4:4" x14ac:dyDescent="0.25">
      <c r="D4292" s="10"/>
    </row>
    <row r="4293" spans="4:4" x14ac:dyDescent="0.25">
      <c r="D4293" s="10"/>
    </row>
    <row r="4294" spans="4:4" x14ac:dyDescent="0.25">
      <c r="D4294" s="10"/>
    </row>
    <row r="4295" spans="4:4" x14ac:dyDescent="0.25">
      <c r="D4295" s="10"/>
    </row>
    <row r="4296" spans="4:4" x14ac:dyDescent="0.25">
      <c r="D4296" s="10"/>
    </row>
    <row r="4297" spans="4:4" x14ac:dyDescent="0.25">
      <c r="D4297" s="10"/>
    </row>
    <row r="4298" spans="4:4" x14ac:dyDescent="0.25">
      <c r="D4298" s="10"/>
    </row>
    <row r="4299" spans="4:4" x14ac:dyDescent="0.25">
      <c r="D4299" s="10"/>
    </row>
    <row r="4300" spans="4:4" x14ac:dyDescent="0.25">
      <c r="D4300" s="10"/>
    </row>
    <row r="4301" spans="4:4" x14ac:dyDescent="0.25">
      <c r="D4301" s="10"/>
    </row>
    <row r="4302" spans="4:4" x14ac:dyDescent="0.25">
      <c r="D4302" s="10"/>
    </row>
    <row r="4303" spans="4:4" x14ac:dyDescent="0.25">
      <c r="D4303" s="10"/>
    </row>
    <row r="4304" spans="4:4" x14ac:dyDescent="0.25">
      <c r="D4304" s="10"/>
    </row>
    <row r="4305" spans="4:4" x14ac:dyDescent="0.25">
      <c r="D4305" s="10"/>
    </row>
    <row r="4306" spans="4:4" x14ac:dyDescent="0.25">
      <c r="D4306" s="10"/>
    </row>
    <row r="4307" spans="4:4" x14ac:dyDescent="0.25">
      <c r="D4307" s="10"/>
    </row>
    <row r="4308" spans="4:4" x14ac:dyDescent="0.25">
      <c r="D4308" s="10"/>
    </row>
    <row r="4309" spans="4:4" x14ac:dyDescent="0.25">
      <c r="D4309" s="10"/>
    </row>
    <row r="4310" spans="4:4" x14ac:dyDescent="0.25">
      <c r="D4310" s="10"/>
    </row>
    <row r="4311" spans="4:4" x14ac:dyDescent="0.25">
      <c r="D4311" s="10"/>
    </row>
    <row r="4312" spans="4:4" x14ac:dyDescent="0.25">
      <c r="D4312" s="10"/>
    </row>
    <row r="4313" spans="4:4" x14ac:dyDescent="0.25">
      <c r="D4313" s="10"/>
    </row>
    <row r="4314" spans="4:4" x14ac:dyDescent="0.25">
      <c r="D4314" s="10"/>
    </row>
    <row r="4315" spans="4:4" x14ac:dyDescent="0.25">
      <c r="D4315" s="10"/>
    </row>
    <row r="4316" spans="4:4" x14ac:dyDescent="0.25">
      <c r="D4316" s="10"/>
    </row>
    <row r="4317" spans="4:4" x14ac:dyDescent="0.25">
      <c r="D4317" s="10"/>
    </row>
    <row r="4318" spans="4:4" x14ac:dyDescent="0.25">
      <c r="D4318" s="10"/>
    </row>
    <row r="4319" spans="4:4" x14ac:dyDescent="0.25">
      <c r="D4319" s="10"/>
    </row>
    <row r="4320" spans="4:4" x14ac:dyDescent="0.25">
      <c r="D4320" s="10"/>
    </row>
    <row r="4321" spans="4:4" x14ac:dyDescent="0.25">
      <c r="D4321" s="10"/>
    </row>
    <row r="4322" spans="4:4" x14ac:dyDescent="0.25">
      <c r="D4322" s="10"/>
    </row>
    <row r="4323" spans="4:4" x14ac:dyDescent="0.25">
      <c r="D4323" s="10"/>
    </row>
    <row r="4324" spans="4:4" x14ac:dyDescent="0.25">
      <c r="D4324" s="10"/>
    </row>
    <row r="4325" spans="4:4" x14ac:dyDescent="0.25">
      <c r="D4325" s="10"/>
    </row>
    <row r="4326" spans="4:4" x14ac:dyDescent="0.25">
      <c r="D4326" s="10"/>
    </row>
    <row r="4327" spans="4:4" x14ac:dyDescent="0.25">
      <c r="D4327" s="10"/>
    </row>
    <row r="4328" spans="4:4" x14ac:dyDescent="0.25">
      <c r="D4328" s="10"/>
    </row>
    <row r="4329" spans="4:4" x14ac:dyDescent="0.25">
      <c r="D4329" s="10"/>
    </row>
    <row r="4330" spans="4:4" x14ac:dyDescent="0.25">
      <c r="D4330" s="10"/>
    </row>
    <row r="4331" spans="4:4" x14ac:dyDescent="0.25">
      <c r="D4331" s="10"/>
    </row>
    <row r="4332" spans="4:4" x14ac:dyDescent="0.25">
      <c r="D4332" s="10"/>
    </row>
    <row r="4333" spans="4:4" x14ac:dyDescent="0.25">
      <c r="D4333" s="10"/>
    </row>
    <row r="4334" spans="4:4" x14ac:dyDescent="0.25">
      <c r="D4334" s="10"/>
    </row>
    <row r="4335" spans="4:4" x14ac:dyDescent="0.25">
      <c r="D4335" s="10"/>
    </row>
    <row r="4336" spans="4:4" x14ac:dyDescent="0.25">
      <c r="D4336" s="10"/>
    </row>
    <row r="4337" spans="4:4" x14ac:dyDescent="0.25">
      <c r="D4337" s="10"/>
    </row>
    <row r="4338" spans="4:4" x14ac:dyDescent="0.25">
      <c r="D4338" s="10"/>
    </row>
    <row r="4339" spans="4:4" x14ac:dyDescent="0.25">
      <c r="D4339" s="10"/>
    </row>
    <row r="4340" spans="4:4" x14ac:dyDescent="0.25">
      <c r="D4340" s="10"/>
    </row>
    <row r="4341" spans="4:4" x14ac:dyDescent="0.25">
      <c r="D4341" s="10"/>
    </row>
    <row r="4342" spans="4:4" x14ac:dyDescent="0.25">
      <c r="D4342" s="10"/>
    </row>
    <row r="4343" spans="4:4" x14ac:dyDescent="0.25">
      <c r="D4343" s="10"/>
    </row>
    <row r="4344" spans="4:4" x14ac:dyDescent="0.25">
      <c r="D4344" s="10"/>
    </row>
    <row r="4345" spans="4:4" x14ac:dyDescent="0.25">
      <c r="D4345" s="10"/>
    </row>
    <row r="4346" spans="4:4" x14ac:dyDescent="0.25">
      <c r="D4346" s="10"/>
    </row>
    <row r="4347" spans="4:4" x14ac:dyDescent="0.25">
      <c r="D4347" s="10"/>
    </row>
    <row r="4348" spans="4:4" x14ac:dyDescent="0.25">
      <c r="D4348" s="10"/>
    </row>
    <row r="4349" spans="4:4" x14ac:dyDescent="0.25">
      <c r="D4349" s="10"/>
    </row>
    <row r="4350" spans="4:4" x14ac:dyDescent="0.25">
      <c r="D4350" s="10"/>
    </row>
    <row r="4351" spans="4:4" x14ac:dyDescent="0.25">
      <c r="D4351" s="10"/>
    </row>
    <row r="4352" spans="4:4" x14ac:dyDescent="0.25">
      <c r="D4352" s="10"/>
    </row>
    <row r="4353" spans="4:4" x14ac:dyDescent="0.25">
      <c r="D4353" s="10"/>
    </row>
    <row r="4354" spans="4:4" x14ac:dyDescent="0.25">
      <c r="D4354" s="10"/>
    </row>
    <row r="4355" spans="4:4" x14ac:dyDescent="0.25">
      <c r="D4355" s="10"/>
    </row>
    <row r="4356" spans="4:4" x14ac:dyDescent="0.25">
      <c r="D4356" s="10"/>
    </row>
    <row r="4357" spans="4:4" x14ac:dyDescent="0.25">
      <c r="D4357" s="10"/>
    </row>
    <row r="4358" spans="4:4" x14ac:dyDescent="0.25">
      <c r="D4358" s="10"/>
    </row>
    <row r="4359" spans="4:4" x14ac:dyDescent="0.25">
      <c r="D4359" s="10"/>
    </row>
    <row r="4360" spans="4:4" x14ac:dyDescent="0.25">
      <c r="D4360" s="10"/>
    </row>
    <row r="4361" spans="4:4" x14ac:dyDescent="0.25">
      <c r="D4361" s="10"/>
    </row>
    <row r="4362" spans="4:4" x14ac:dyDescent="0.25">
      <c r="D4362" s="10"/>
    </row>
    <row r="4363" spans="4:4" x14ac:dyDescent="0.25">
      <c r="D4363" s="10"/>
    </row>
    <row r="4364" spans="4:4" x14ac:dyDescent="0.25">
      <c r="D4364" s="10"/>
    </row>
    <row r="4365" spans="4:4" x14ac:dyDescent="0.25">
      <c r="D4365" s="10"/>
    </row>
    <row r="4366" spans="4:4" x14ac:dyDescent="0.25">
      <c r="D4366" s="10"/>
    </row>
    <row r="4367" spans="4:4" x14ac:dyDescent="0.25">
      <c r="D4367" s="10"/>
    </row>
    <row r="4368" spans="4:4" x14ac:dyDescent="0.25">
      <c r="D4368" s="10"/>
    </row>
    <row r="4369" spans="4:4" x14ac:dyDescent="0.25">
      <c r="D4369" s="10"/>
    </row>
    <row r="4370" spans="4:4" x14ac:dyDescent="0.25">
      <c r="D4370" s="10"/>
    </row>
    <row r="4371" spans="4:4" x14ac:dyDescent="0.25">
      <c r="D4371" s="10"/>
    </row>
    <row r="4372" spans="4:4" x14ac:dyDescent="0.25">
      <c r="D4372" s="10"/>
    </row>
    <row r="4373" spans="4:4" x14ac:dyDescent="0.25">
      <c r="D4373" s="10"/>
    </row>
    <row r="4374" spans="4:4" x14ac:dyDescent="0.25">
      <c r="D4374" s="10"/>
    </row>
    <row r="4375" spans="4:4" x14ac:dyDescent="0.25">
      <c r="D4375" s="10"/>
    </row>
    <row r="4376" spans="4:4" x14ac:dyDescent="0.25">
      <c r="D4376" s="10"/>
    </row>
    <row r="4377" spans="4:4" x14ac:dyDescent="0.25">
      <c r="D4377" s="10"/>
    </row>
    <row r="4378" spans="4:4" x14ac:dyDescent="0.25">
      <c r="D4378" s="10"/>
    </row>
    <row r="4379" spans="4:4" x14ac:dyDescent="0.25">
      <c r="D4379" s="10"/>
    </row>
    <row r="4380" spans="4:4" x14ac:dyDescent="0.25">
      <c r="D4380" s="10"/>
    </row>
    <row r="4381" spans="4:4" x14ac:dyDescent="0.25">
      <c r="D4381" s="10"/>
    </row>
    <row r="4382" spans="4:4" x14ac:dyDescent="0.25">
      <c r="D4382" s="10"/>
    </row>
    <row r="4383" spans="4:4" x14ac:dyDescent="0.25">
      <c r="D4383" s="10"/>
    </row>
    <row r="4384" spans="4:4" x14ac:dyDescent="0.25">
      <c r="D4384" s="10"/>
    </row>
    <row r="4385" spans="4:4" x14ac:dyDescent="0.25">
      <c r="D4385" s="10"/>
    </row>
    <row r="4386" spans="4:4" x14ac:dyDescent="0.25">
      <c r="D4386" s="10"/>
    </row>
    <row r="4387" spans="4:4" x14ac:dyDescent="0.25">
      <c r="D4387" s="10"/>
    </row>
    <row r="4388" spans="4:4" x14ac:dyDescent="0.25">
      <c r="D4388" s="10"/>
    </row>
    <row r="4389" spans="4:4" x14ac:dyDescent="0.25">
      <c r="D4389" s="10"/>
    </row>
    <row r="4390" spans="4:4" x14ac:dyDescent="0.25">
      <c r="D4390" s="10"/>
    </row>
    <row r="4391" spans="4:4" x14ac:dyDescent="0.25">
      <c r="D4391" s="10"/>
    </row>
    <row r="4392" spans="4:4" x14ac:dyDescent="0.25">
      <c r="D4392" s="10"/>
    </row>
    <row r="4393" spans="4:4" x14ac:dyDescent="0.25">
      <c r="D4393" s="10"/>
    </row>
    <row r="4394" spans="4:4" x14ac:dyDescent="0.25">
      <c r="D4394" s="10"/>
    </row>
    <row r="4395" spans="4:4" x14ac:dyDescent="0.25">
      <c r="D4395" s="10"/>
    </row>
    <row r="4396" spans="4:4" x14ac:dyDescent="0.25">
      <c r="D4396" s="10"/>
    </row>
    <row r="4397" spans="4:4" x14ac:dyDescent="0.25">
      <c r="D4397" s="10"/>
    </row>
    <row r="4398" spans="4:4" x14ac:dyDescent="0.25">
      <c r="D4398" s="10"/>
    </row>
    <row r="4399" spans="4:4" x14ac:dyDescent="0.25">
      <c r="D4399" s="10"/>
    </row>
    <row r="4400" spans="4:4" x14ac:dyDescent="0.25">
      <c r="D4400" s="10"/>
    </row>
    <row r="4401" spans="4:4" x14ac:dyDescent="0.25">
      <c r="D4401" s="10"/>
    </row>
    <row r="4402" spans="4:4" x14ac:dyDescent="0.25">
      <c r="D4402" s="10"/>
    </row>
    <row r="4403" spans="4:4" x14ac:dyDescent="0.25">
      <c r="D4403" s="10"/>
    </row>
    <row r="4404" spans="4:4" x14ac:dyDescent="0.25">
      <c r="D4404" s="10"/>
    </row>
    <row r="4405" spans="4:4" x14ac:dyDescent="0.25">
      <c r="D4405" s="10"/>
    </row>
    <row r="4406" spans="4:4" x14ac:dyDescent="0.25">
      <c r="D4406" s="10"/>
    </row>
    <row r="4407" spans="4:4" x14ac:dyDescent="0.25">
      <c r="D4407" s="10"/>
    </row>
    <row r="4408" spans="4:4" x14ac:dyDescent="0.25">
      <c r="D4408" s="10"/>
    </row>
    <row r="4409" spans="4:4" x14ac:dyDescent="0.25">
      <c r="D4409" s="10"/>
    </row>
    <row r="4410" spans="4:4" x14ac:dyDescent="0.25">
      <c r="D4410" s="10"/>
    </row>
    <row r="4411" spans="4:4" x14ac:dyDescent="0.25">
      <c r="D4411" s="10"/>
    </row>
    <row r="4412" spans="4:4" x14ac:dyDescent="0.25">
      <c r="D4412" s="10"/>
    </row>
    <row r="4413" spans="4:4" x14ac:dyDescent="0.25">
      <c r="D4413" s="10"/>
    </row>
    <row r="4414" spans="4:4" x14ac:dyDescent="0.25">
      <c r="D4414" s="10"/>
    </row>
    <row r="4415" spans="4:4" x14ac:dyDescent="0.25">
      <c r="D4415" s="10"/>
    </row>
    <row r="4416" spans="4:4" x14ac:dyDescent="0.25">
      <c r="D4416" s="10"/>
    </row>
    <row r="4417" spans="4:4" x14ac:dyDescent="0.25">
      <c r="D4417" s="10"/>
    </row>
    <row r="4418" spans="4:4" x14ac:dyDescent="0.25">
      <c r="D4418" s="10"/>
    </row>
    <row r="4419" spans="4:4" x14ac:dyDescent="0.25">
      <c r="D4419" s="10"/>
    </row>
    <row r="4420" spans="4:4" x14ac:dyDescent="0.25">
      <c r="D4420" s="10"/>
    </row>
    <row r="4421" spans="4:4" x14ac:dyDescent="0.25">
      <c r="D4421" s="10"/>
    </row>
    <row r="4422" spans="4:4" x14ac:dyDescent="0.25">
      <c r="D4422" s="10"/>
    </row>
    <row r="4423" spans="4:4" x14ac:dyDescent="0.25">
      <c r="D4423" s="10"/>
    </row>
    <row r="4424" spans="4:4" x14ac:dyDescent="0.25">
      <c r="D4424" s="10"/>
    </row>
    <row r="4425" spans="4:4" x14ac:dyDescent="0.25">
      <c r="D4425" s="10"/>
    </row>
    <row r="4426" spans="4:4" x14ac:dyDescent="0.25">
      <c r="D4426" s="10"/>
    </row>
    <row r="4427" spans="4:4" x14ac:dyDescent="0.25">
      <c r="D4427" s="10"/>
    </row>
    <row r="4428" spans="4:4" x14ac:dyDescent="0.25">
      <c r="D4428" s="10"/>
    </row>
    <row r="4429" spans="4:4" x14ac:dyDescent="0.25">
      <c r="D4429" s="10"/>
    </row>
    <row r="4430" spans="4:4" x14ac:dyDescent="0.25">
      <c r="D4430" s="10"/>
    </row>
    <row r="4431" spans="4:4" x14ac:dyDescent="0.25">
      <c r="D4431" s="10"/>
    </row>
    <row r="4432" spans="4:4" x14ac:dyDescent="0.25">
      <c r="D4432" s="10"/>
    </row>
    <row r="4433" spans="4:4" x14ac:dyDescent="0.25">
      <c r="D4433" s="10"/>
    </row>
    <row r="4434" spans="4:4" x14ac:dyDescent="0.25">
      <c r="D4434" s="10"/>
    </row>
    <row r="4435" spans="4:4" x14ac:dyDescent="0.25">
      <c r="D4435" s="10"/>
    </row>
    <row r="4436" spans="4:4" x14ac:dyDescent="0.25">
      <c r="D4436" s="10"/>
    </row>
    <row r="4437" spans="4:4" x14ac:dyDescent="0.25">
      <c r="D4437" s="10"/>
    </row>
    <row r="4438" spans="4:4" x14ac:dyDescent="0.25">
      <c r="D4438" s="10"/>
    </row>
    <row r="4439" spans="4:4" x14ac:dyDescent="0.25">
      <c r="D4439" s="10"/>
    </row>
    <row r="4440" spans="4:4" x14ac:dyDescent="0.25">
      <c r="D4440" s="10"/>
    </row>
    <row r="4441" spans="4:4" x14ac:dyDescent="0.25">
      <c r="D4441" s="10"/>
    </row>
    <row r="4442" spans="4:4" x14ac:dyDescent="0.25">
      <c r="D4442" s="10"/>
    </row>
    <row r="4443" spans="4:4" x14ac:dyDescent="0.25">
      <c r="D4443" s="10"/>
    </row>
    <row r="4444" spans="4:4" x14ac:dyDescent="0.25">
      <c r="D4444" s="10"/>
    </row>
    <row r="4445" spans="4:4" x14ac:dyDescent="0.25">
      <c r="D4445" s="10"/>
    </row>
    <row r="4446" spans="4:4" x14ac:dyDescent="0.25">
      <c r="D4446" s="10"/>
    </row>
    <row r="4447" spans="4:4" x14ac:dyDescent="0.25">
      <c r="D4447" s="10"/>
    </row>
    <row r="4448" spans="4:4" x14ac:dyDescent="0.25">
      <c r="D4448" s="10"/>
    </row>
    <row r="4449" spans="4:4" x14ac:dyDescent="0.25">
      <c r="D4449" s="10"/>
    </row>
    <row r="4450" spans="4:4" x14ac:dyDescent="0.25">
      <c r="D4450" s="10"/>
    </row>
    <row r="4451" spans="4:4" x14ac:dyDescent="0.25">
      <c r="D4451" s="10"/>
    </row>
    <row r="4452" spans="4:4" x14ac:dyDescent="0.25">
      <c r="D4452" s="10"/>
    </row>
    <row r="4453" spans="4:4" x14ac:dyDescent="0.25">
      <c r="D4453" s="10"/>
    </row>
    <row r="4454" spans="4:4" x14ac:dyDescent="0.25">
      <c r="D4454" s="10"/>
    </row>
    <row r="4455" spans="4:4" x14ac:dyDescent="0.25">
      <c r="D4455" s="10"/>
    </row>
    <row r="4456" spans="4:4" x14ac:dyDescent="0.25">
      <c r="D4456" s="10"/>
    </row>
    <row r="4457" spans="4:4" x14ac:dyDescent="0.25">
      <c r="D4457" s="10"/>
    </row>
    <row r="4458" spans="4:4" x14ac:dyDescent="0.25">
      <c r="D4458" s="10"/>
    </row>
    <row r="4459" spans="4:4" x14ac:dyDescent="0.25">
      <c r="D4459" s="10"/>
    </row>
    <row r="4460" spans="4:4" x14ac:dyDescent="0.25">
      <c r="D4460" s="10"/>
    </row>
    <row r="4461" spans="4:4" x14ac:dyDescent="0.25">
      <c r="D4461" s="10"/>
    </row>
    <row r="4462" spans="4:4" x14ac:dyDescent="0.25">
      <c r="D4462" s="10"/>
    </row>
    <row r="4463" spans="4:4" x14ac:dyDescent="0.25">
      <c r="D4463" s="10"/>
    </row>
    <row r="4464" spans="4:4" x14ac:dyDescent="0.25">
      <c r="D4464" s="10"/>
    </row>
    <row r="4465" spans="4:4" x14ac:dyDescent="0.25">
      <c r="D4465" s="10"/>
    </row>
    <row r="4466" spans="4:4" x14ac:dyDescent="0.25">
      <c r="D4466" s="10"/>
    </row>
    <row r="4467" spans="4:4" x14ac:dyDescent="0.25">
      <c r="D4467" s="10"/>
    </row>
    <row r="4468" spans="4:4" x14ac:dyDescent="0.25">
      <c r="D4468" s="10"/>
    </row>
    <row r="4469" spans="4:4" x14ac:dyDescent="0.25">
      <c r="D4469" s="10"/>
    </row>
    <row r="4470" spans="4:4" x14ac:dyDescent="0.25">
      <c r="D4470" s="10"/>
    </row>
    <row r="4471" spans="4:4" x14ac:dyDescent="0.25">
      <c r="D4471" s="10"/>
    </row>
    <row r="4472" spans="4:4" x14ac:dyDescent="0.25">
      <c r="D4472" s="10"/>
    </row>
    <row r="4473" spans="4:4" x14ac:dyDescent="0.25">
      <c r="D4473" s="10"/>
    </row>
    <row r="4474" spans="4:4" x14ac:dyDescent="0.25">
      <c r="D4474" s="10"/>
    </row>
    <row r="4475" spans="4:4" x14ac:dyDescent="0.25">
      <c r="D4475" s="10"/>
    </row>
    <row r="4476" spans="4:4" x14ac:dyDescent="0.25">
      <c r="D4476" s="10"/>
    </row>
    <row r="4477" spans="4:4" x14ac:dyDescent="0.25">
      <c r="D4477" s="10"/>
    </row>
    <row r="4478" spans="4:4" x14ac:dyDescent="0.25">
      <c r="D4478" s="10"/>
    </row>
    <row r="4479" spans="4:4" x14ac:dyDescent="0.25">
      <c r="D4479" s="10"/>
    </row>
    <row r="4480" spans="4:4" x14ac:dyDescent="0.25">
      <c r="D4480" s="10"/>
    </row>
    <row r="4481" spans="4:4" x14ac:dyDescent="0.25">
      <c r="D4481" s="10"/>
    </row>
    <row r="4482" spans="4:4" x14ac:dyDescent="0.25">
      <c r="D4482" s="10"/>
    </row>
    <row r="4483" spans="4:4" x14ac:dyDescent="0.25">
      <c r="D4483" s="10"/>
    </row>
    <row r="4484" spans="4:4" x14ac:dyDescent="0.25">
      <c r="D4484" s="10"/>
    </row>
    <row r="4485" spans="4:4" x14ac:dyDescent="0.25">
      <c r="D4485" s="10"/>
    </row>
    <row r="4486" spans="4:4" x14ac:dyDescent="0.25">
      <c r="D4486" s="10"/>
    </row>
    <row r="4487" spans="4:4" x14ac:dyDescent="0.25">
      <c r="D4487" s="10"/>
    </row>
    <row r="4488" spans="4:4" x14ac:dyDescent="0.25">
      <c r="D4488" s="10"/>
    </row>
    <row r="4489" spans="4:4" x14ac:dyDescent="0.25">
      <c r="D4489" s="10"/>
    </row>
    <row r="4490" spans="4:4" x14ac:dyDescent="0.25">
      <c r="D4490" s="10"/>
    </row>
    <row r="4491" spans="4:4" x14ac:dyDescent="0.25">
      <c r="D4491" s="10"/>
    </row>
    <row r="4492" spans="4:4" x14ac:dyDescent="0.25">
      <c r="D4492" s="10"/>
    </row>
    <row r="4493" spans="4:4" x14ac:dyDescent="0.25">
      <c r="D4493" s="10"/>
    </row>
    <row r="4494" spans="4:4" x14ac:dyDescent="0.25">
      <c r="D4494" s="10"/>
    </row>
    <row r="4495" spans="4:4" x14ac:dyDescent="0.25">
      <c r="D4495" s="10"/>
    </row>
    <row r="4496" spans="4:4" x14ac:dyDescent="0.25">
      <c r="D4496" s="10"/>
    </row>
    <row r="4497" spans="4:4" x14ac:dyDescent="0.25">
      <c r="D4497" s="10"/>
    </row>
    <row r="4498" spans="4:4" x14ac:dyDescent="0.25">
      <c r="D4498" s="10"/>
    </row>
    <row r="4499" spans="4:4" x14ac:dyDescent="0.25">
      <c r="D4499" s="10"/>
    </row>
    <row r="4500" spans="4:4" x14ac:dyDescent="0.25">
      <c r="D4500" s="10"/>
    </row>
    <row r="4501" spans="4:4" x14ac:dyDescent="0.25">
      <c r="D4501" s="10"/>
    </row>
    <row r="4502" spans="4:4" x14ac:dyDescent="0.25">
      <c r="D4502" s="10"/>
    </row>
    <row r="4503" spans="4:4" x14ac:dyDescent="0.25">
      <c r="D4503" s="10"/>
    </row>
    <row r="4504" spans="4:4" x14ac:dyDescent="0.25">
      <c r="D4504" s="10"/>
    </row>
    <row r="4505" spans="4:4" x14ac:dyDescent="0.25">
      <c r="D4505" s="10"/>
    </row>
    <row r="4506" spans="4:4" x14ac:dyDescent="0.25">
      <c r="D4506" s="10"/>
    </row>
    <row r="4507" spans="4:4" x14ac:dyDescent="0.25">
      <c r="D4507" s="10"/>
    </row>
    <row r="4508" spans="4:4" x14ac:dyDescent="0.25">
      <c r="D4508" s="10"/>
    </row>
    <row r="4509" spans="4:4" x14ac:dyDescent="0.25">
      <c r="D4509" s="10"/>
    </row>
    <row r="4510" spans="4:4" x14ac:dyDescent="0.25">
      <c r="D4510" s="10"/>
    </row>
    <row r="4511" spans="4:4" x14ac:dyDescent="0.25">
      <c r="D4511" s="10"/>
    </row>
    <row r="4512" spans="4:4" x14ac:dyDescent="0.25">
      <c r="D4512" s="10"/>
    </row>
    <row r="4513" spans="4:4" x14ac:dyDescent="0.25">
      <c r="D4513" s="10"/>
    </row>
    <row r="4514" spans="4:4" x14ac:dyDescent="0.25">
      <c r="D4514" s="10"/>
    </row>
    <row r="4515" spans="4:4" x14ac:dyDescent="0.25">
      <c r="D4515" s="10"/>
    </row>
    <row r="4516" spans="4:4" x14ac:dyDescent="0.25">
      <c r="D4516" s="10"/>
    </row>
    <row r="4517" spans="4:4" x14ac:dyDescent="0.25">
      <c r="D4517" s="10"/>
    </row>
    <row r="4518" spans="4:4" x14ac:dyDescent="0.25">
      <c r="D4518" s="10"/>
    </row>
    <row r="4519" spans="4:4" x14ac:dyDescent="0.25">
      <c r="D4519" s="10"/>
    </row>
    <row r="4520" spans="4:4" x14ac:dyDescent="0.25">
      <c r="D4520" s="10"/>
    </row>
    <row r="4521" spans="4:4" x14ac:dyDescent="0.25">
      <c r="D4521" s="10"/>
    </row>
    <row r="4522" spans="4:4" x14ac:dyDescent="0.25">
      <c r="D4522" s="10"/>
    </row>
    <row r="4523" spans="4:4" x14ac:dyDescent="0.25">
      <c r="D4523" s="10"/>
    </row>
    <row r="4524" spans="4:4" x14ac:dyDescent="0.25">
      <c r="D4524" s="10"/>
    </row>
    <row r="4525" spans="4:4" x14ac:dyDescent="0.25">
      <c r="D4525" s="10"/>
    </row>
    <row r="4526" spans="4:4" x14ac:dyDescent="0.25">
      <c r="D4526" s="10"/>
    </row>
    <row r="4527" spans="4:4" x14ac:dyDescent="0.25">
      <c r="D4527" s="10"/>
    </row>
    <row r="4528" spans="4:4" x14ac:dyDescent="0.25">
      <c r="D4528" s="10"/>
    </row>
    <row r="4529" spans="4:4" x14ac:dyDescent="0.25">
      <c r="D4529" s="10"/>
    </row>
    <row r="4530" spans="4:4" x14ac:dyDescent="0.25">
      <c r="D4530" s="10"/>
    </row>
    <row r="4531" spans="4:4" x14ac:dyDescent="0.25">
      <c r="D4531" s="10"/>
    </row>
    <row r="4532" spans="4:4" x14ac:dyDescent="0.25">
      <c r="D4532" s="10"/>
    </row>
    <row r="4533" spans="4:4" x14ac:dyDescent="0.25">
      <c r="D4533" s="10"/>
    </row>
    <row r="4534" spans="4:4" x14ac:dyDescent="0.25">
      <c r="D4534" s="10"/>
    </row>
    <row r="4535" spans="4:4" x14ac:dyDescent="0.25">
      <c r="D4535" s="10"/>
    </row>
    <row r="4536" spans="4:4" x14ac:dyDescent="0.25">
      <c r="D4536" s="10"/>
    </row>
    <row r="4537" spans="4:4" x14ac:dyDescent="0.25">
      <c r="D4537" s="10"/>
    </row>
    <row r="4538" spans="4:4" x14ac:dyDescent="0.25">
      <c r="D4538" s="10"/>
    </row>
    <row r="4539" spans="4:4" x14ac:dyDescent="0.25">
      <c r="D4539" s="10"/>
    </row>
    <row r="4540" spans="4:4" x14ac:dyDescent="0.25">
      <c r="D4540" s="10"/>
    </row>
    <row r="4541" spans="4:4" x14ac:dyDescent="0.25">
      <c r="D4541" s="10"/>
    </row>
    <row r="4542" spans="4:4" x14ac:dyDescent="0.25">
      <c r="D4542" s="10"/>
    </row>
    <row r="4543" spans="4:4" x14ac:dyDescent="0.25">
      <c r="D4543" s="10"/>
    </row>
    <row r="4544" spans="4:4" x14ac:dyDescent="0.25">
      <c r="D4544" s="10"/>
    </row>
    <row r="4545" spans="4:4" x14ac:dyDescent="0.25">
      <c r="D4545" s="10"/>
    </row>
    <row r="4546" spans="4:4" x14ac:dyDescent="0.25">
      <c r="D4546" s="10"/>
    </row>
    <row r="4547" spans="4:4" x14ac:dyDescent="0.25">
      <c r="D4547" s="10"/>
    </row>
    <row r="4548" spans="4:4" x14ac:dyDescent="0.25">
      <c r="D4548" s="10"/>
    </row>
    <row r="4549" spans="4:4" x14ac:dyDescent="0.25">
      <c r="D4549" s="10"/>
    </row>
    <row r="4550" spans="4:4" x14ac:dyDescent="0.25">
      <c r="D4550" s="10"/>
    </row>
    <row r="4551" spans="4:4" x14ac:dyDescent="0.25">
      <c r="D4551" s="10"/>
    </row>
    <row r="4552" spans="4:4" x14ac:dyDescent="0.25">
      <c r="D4552" s="10"/>
    </row>
    <row r="4553" spans="4:4" x14ac:dyDescent="0.25">
      <c r="D4553" s="10"/>
    </row>
    <row r="4554" spans="4:4" x14ac:dyDescent="0.25">
      <c r="D4554" s="10"/>
    </row>
    <row r="4555" spans="4:4" x14ac:dyDescent="0.25">
      <c r="D4555" s="10"/>
    </row>
    <row r="4556" spans="4:4" x14ac:dyDescent="0.25">
      <c r="D4556" s="10"/>
    </row>
    <row r="4557" spans="4:4" x14ac:dyDescent="0.25">
      <c r="D4557" s="10"/>
    </row>
    <row r="4558" spans="4:4" x14ac:dyDescent="0.25">
      <c r="D4558" s="10"/>
    </row>
    <row r="4559" spans="4:4" x14ac:dyDescent="0.25">
      <c r="D4559" s="10"/>
    </row>
    <row r="4560" spans="4:4" x14ac:dyDescent="0.25">
      <c r="D4560" s="10"/>
    </row>
    <row r="4561" spans="4:4" x14ac:dyDescent="0.25">
      <c r="D4561" s="10"/>
    </row>
    <row r="4562" spans="4:4" x14ac:dyDescent="0.25">
      <c r="D4562" s="10"/>
    </row>
    <row r="4563" spans="4:4" x14ac:dyDescent="0.25">
      <c r="D4563" s="10"/>
    </row>
    <row r="4564" spans="4:4" x14ac:dyDescent="0.25">
      <c r="D4564" s="10"/>
    </row>
    <row r="4565" spans="4:4" x14ac:dyDescent="0.25">
      <c r="D4565" s="10"/>
    </row>
    <row r="4566" spans="4:4" x14ac:dyDescent="0.25">
      <c r="D4566" s="10"/>
    </row>
    <row r="4567" spans="4:4" x14ac:dyDescent="0.25">
      <c r="D4567" s="10"/>
    </row>
    <row r="4568" spans="4:4" x14ac:dyDescent="0.25">
      <c r="D4568" s="10"/>
    </row>
    <row r="4569" spans="4:4" x14ac:dyDescent="0.25">
      <c r="D4569" s="10"/>
    </row>
    <row r="4570" spans="4:4" x14ac:dyDescent="0.25">
      <c r="D4570" s="10"/>
    </row>
    <row r="4571" spans="4:4" x14ac:dyDescent="0.25">
      <c r="D4571" s="10"/>
    </row>
    <row r="4572" spans="4:4" x14ac:dyDescent="0.25">
      <c r="D4572" s="10"/>
    </row>
    <row r="4573" spans="4:4" x14ac:dyDescent="0.25">
      <c r="D4573" s="10"/>
    </row>
    <row r="4574" spans="4:4" x14ac:dyDescent="0.25">
      <c r="D4574" s="10"/>
    </row>
    <row r="4575" spans="4:4" x14ac:dyDescent="0.25">
      <c r="D4575" s="10"/>
    </row>
    <row r="4576" spans="4:4" x14ac:dyDescent="0.25">
      <c r="D4576" s="10"/>
    </row>
    <row r="4577" spans="4:4" x14ac:dyDescent="0.25">
      <c r="D4577" s="10"/>
    </row>
    <row r="4578" spans="4:4" x14ac:dyDescent="0.25">
      <c r="D4578" s="10"/>
    </row>
    <row r="4579" spans="4:4" x14ac:dyDescent="0.25">
      <c r="D4579" s="10"/>
    </row>
    <row r="4580" spans="4:4" x14ac:dyDescent="0.25">
      <c r="D4580" s="10"/>
    </row>
    <row r="4581" spans="4:4" x14ac:dyDescent="0.25">
      <c r="D4581" s="10"/>
    </row>
    <row r="4582" spans="4:4" x14ac:dyDescent="0.25">
      <c r="D4582" s="10"/>
    </row>
    <row r="4583" spans="4:4" x14ac:dyDescent="0.25">
      <c r="D4583" s="10"/>
    </row>
    <row r="4584" spans="4:4" x14ac:dyDescent="0.25">
      <c r="D4584" s="10"/>
    </row>
    <row r="4585" spans="4:4" x14ac:dyDescent="0.25">
      <c r="D4585" s="10"/>
    </row>
    <row r="4586" spans="4:4" x14ac:dyDescent="0.25">
      <c r="D4586" s="10"/>
    </row>
    <row r="4587" spans="4:4" x14ac:dyDescent="0.25">
      <c r="D4587" s="10"/>
    </row>
    <row r="4588" spans="4:4" x14ac:dyDescent="0.25">
      <c r="D4588" s="10"/>
    </row>
    <row r="4589" spans="4:4" x14ac:dyDescent="0.25">
      <c r="D4589" s="10"/>
    </row>
    <row r="4590" spans="4:4" x14ac:dyDescent="0.25">
      <c r="D4590" s="10"/>
    </row>
    <row r="4591" spans="4:4" x14ac:dyDescent="0.25">
      <c r="D4591" s="10"/>
    </row>
    <row r="4592" spans="4:4" x14ac:dyDescent="0.25">
      <c r="D4592" s="10"/>
    </row>
    <row r="4593" spans="4:4" x14ac:dyDescent="0.25">
      <c r="D4593" s="10"/>
    </row>
    <row r="4594" spans="4:4" x14ac:dyDescent="0.25">
      <c r="D4594" s="10"/>
    </row>
    <row r="4595" spans="4:4" x14ac:dyDescent="0.25">
      <c r="D4595" s="10"/>
    </row>
    <row r="4596" spans="4:4" x14ac:dyDescent="0.25">
      <c r="D4596" s="10"/>
    </row>
    <row r="4597" spans="4:4" x14ac:dyDescent="0.25">
      <c r="D4597" s="10"/>
    </row>
    <row r="4598" spans="4:4" x14ac:dyDescent="0.25">
      <c r="D4598" s="10"/>
    </row>
    <row r="4599" spans="4:4" x14ac:dyDescent="0.25">
      <c r="D4599" s="10"/>
    </row>
    <row r="4600" spans="4:4" x14ac:dyDescent="0.25">
      <c r="D4600" s="10"/>
    </row>
    <row r="4601" spans="4:4" x14ac:dyDescent="0.25">
      <c r="D4601" s="10"/>
    </row>
    <row r="4602" spans="4:4" x14ac:dyDescent="0.25">
      <c r="D4602" s="10"/>
    </row>
    <row r="4603" spans="4:4" x14ac:dyDescent="0.25">
      <c r="D4603" s="10"/>
    </row>
    <row r="4604" spans="4:4" x14ac:dyDescent="0.25">
      <c r="D4604" s="10"/>
    </row>
    <row r="4605" spans="4:4" x14ac:dyDescent="0.25">
      <c r="D4605" s="10"/>
    </row>
    <row r="4606" spans="4:4" x14ac:dyDescent="0.25">
      <c r="D4606" s="10"/>
    </row>
    <row r="4607" spans="4:4" x14ac:dyDescent="0.25">
      <c r="D4607" s="10"/>
    </row>
    <row r="4608" spans="4:4" x14ac:dyDescent="0.25">
      <c r="D4608" s="10"/>
    </row>
    <row r="4609" spans="4:4" x14ac:dyDescent="0.25">
      <c r="D4609" s="10"/>
    </row>
    <row r="4610" spans="4:4" x14ac:dyDescent="0.25">
      <c r="D4610" s="10"/>
    </row>
    <row r="4611" spans="4:4" x14ac:dyDescent="0.25">
      <c r="D4611" s="10"/>
    </row>
    <row r="4612" spans="4:4" x14ac:dyDescent="0.25">
      <c r="D4612" s="10"/>
    </row>
    <row r="4613" spans="4:4" x14ac:dyDescent="0.25">
      <c r="D4613" s="10"/>
    </row>
    <row r="4614" spans="4:4" x14ac:dyDescent="0.25">
      <c r="D4614" s="10"/>
    </row>
    <row r="4615" spans="4:4" x14ac:dyDescent="0.25">
      <c r="D4615" s="10"/>
    </row>
    <row r="4616" spans="4:4" x14ac:dyDescent="0.25">
      <c r="D4616" s="10"/>
    </row>
    <row r="4617" spans="4:4" x14ac:dyDescent="0.25">
      <c r="D4617" s="10"/>
    </row>
    <row r="4618" spans="4:4" x14ac:dyDescent="0.25">
      <c r="D4618" s="10"/>
    </row>
    <row r="4619" spans="4:4" x14ac:dyDescent="0.25">
      <c r="D4619" s="10"/>
    </row>
    <row r="4620" spans="4:4" x14ac:dyDescent="0.25">
      <c r="D4620" s="10"/>
    </row>
    <row r="4621" spans="4:4" x14ac:dyDescent="0.25">
      <c r="D4621" s="10"/>
    </row>
    <row r="4622" spans="4:4" x14ac:dyDescent="0.25">
      <c r="D4622" s="10"/>
    </row>
    <row r="4623" spans="4:4" x14ac:dyDescent="0.25">
      <c r="D4623" s="10"/>
    </row>
    <row r="4624" spans="4:4" x14ac:dyDescent="0.25">
      <c r="D4624" s="10"/>
    </row>
    <row r="4625" spans="4:4" x14ac:dyDescent="0.25">
      <c r="D4625" s="10"/>
    </row>
    <row r="4626" spans="4:4" x14ac:dyDescent="0.25">
      <c r="D4626" s="10"/>
    </row>
    <row r="4627" spans="4:4" x14ac:dyDescent="0.25">
      <c r="D4627" s="10"/>
    </row>
    <row r="4628" spans="4:4" x14ac:dyDescent="0.25">
      <c r="D4628" s="10"/>
    </row>
    <row r="4629" spans="4:4" x14ac:dyDescent="0.25">
      <c r="D4629" s="10"/>
    </row>
    <row r="4630" spans="4:4" x14ac:dyDescent="0.25">
      <c r="D4630" s="10"/>
    </row>
    <row r="4631" spans="4:4" x14ac:dyDescent="0.25">
      <c r="D4631" s="10"/>
    </row>
    <row r="4632" spans="4:4" x14ac:dyDescent="0.25">
      <c r="D4632" s="10"/>
    </row>
    <row r="4633" spans="4:4" x14ac:dyDescent="0.25">
      <c r="D4633" s="10"/>
    </row>
    <row r="4634" spans="4:4" x14ac:dyDescent="0.25">
      <c r="D4634" s="10"/>
    </row>
    <row r="4635" spans="4:4" x14ac:dyDescent="0.25">
      <c r="D4635" s="10"/>
    </row>
    <row r="4636" spans="4:4" x14ac:dyDescent="0.25">
      <c r="D4636" s="10"/>
    </row>
    <row r="4637" spans="4:4" x14ac:dyDescent="0.25">
      <c r="D4637" s="10"/>
    </row>
    <row r="4638" spans="4:4" x14ac:dyDescent="0.25">
      <c r="D4638" s="10"/>
    </row>
    <row r="4639" spans="4:4" x14ac:dyDescent="0.25">
      <c r="D4639" s="10"/>
    </row>
    <row r="4640" spans="4:4" x14ac:dyDescent="0.25">
      <c r="D4640" s="10"/>
    </row>
    <row r="4641" spans="4:4" x14ac:dyDescent="0.25">
      <c r="D4641" s="10"/>
    </row>
    <row r="4642" spans="4:4" x14ac:dyDescent="0.25">
      <c r="D4642" s="10"/>
    </row>
    <row r="4643" spans="4:4" x14ac:dyDescent="0.25">
      <c r="D4643" s="10"/>
    </row>
    <row r="4644" spans="4:4" x14ac:dyDescent="0.25">
      <c r="D4644" s="10"/>
    </row>
    <row r="4645" spans="4:4" x14ac:dyDescent="0.25">
      <c r="D4645" s="10"/>
    </row>
    <row r="4646" spans="4:4" x14ac:dyDescent="0.25">
      <c r="D4646" s="10"/>
    </row>
    <row r="4647" spans="4:4" x14ac:dyDescent="0.25">
      <c r="D4647" s="10"/>
    </row>
    <row r="4648" spans="4:4" x14ac:dyDescent="0.25">
      <c r="D4648" s="10"/>
    </row>
    <row r="4649" spans="4:4" x14ac:dyDescent="0.25">
      <c r="D4649" s="10"/>
    </row>
    <row r="4650" spans="4:4" x14ac:dyDescent="0.25">
      <c r="D4650" s="10"/>
    </row>
    <row r="4651" spans="4:4" x14ac:dyDescent="0.25">
      <c r="D4651" s="10"/>
    </row>
    <row r="4652" spans="4:4" x14ac:dyDescent="0.25">
      <c r="D4652" s="10"/>
    </row>
    <row r="4653" spans="4:4" x14ac:dyDescent="0.25">
      <c r="D4653" s="10"/>
    </row>
    <row r="4654" spans="4:4" x14ac:dyDescent="0.25">
      <c r="D4654" s="10"/>
    </row>
    <row r="4655" spans="4:4" x14ac:dyDescent="0.25">
      <c r="D4655" s="10"/>
    </row>
    <row r="4656" spans="4:4" x14ac:dyDescent="0.25">
      <c r="D4656" s="10"/>
    </row>
    <row r="4657" spans="4:4" x14ac:dyDescent="0.25">
      <c r="D4657" s="10"/>
    </row>
    <row r="4658" spans="4:4" x14ac:dyDescent="0.25">
      <c r="D4658" s="10"/>
    </row>
    <row r="4659" spans="4:4" x14ac:dyDescent="0.25">
      <c r="D4659" s="10"/>
    </row>
    <row r="4660" spans="4:4" x14ac:dyDescent="0.25">
      <c r="D4660" s="10"/>
    </row>
    <row r="4661" spans="4:4" x14ac:dyDescent="0.25">
      <c r="D4661" s="10"/>
    </row>
    <row r="4662" spans="4:4" x14ac:dyDescent="0.25">
      <c r="D4662" s="10"/>
    </row>
    <row r="4663" spans="4:4" x14ac:dyDescent="0.25">
      <c r="D4663" s="10"/>
    </row>
    <row r="4664" spans="4:4" x14ac:dyDescent="0.25">
      <c r="D4664" s="10"/>
    </row>
    <row r="4665" spans="4:4" x14ac:dyDescent="0.25">
      <c r="D4665" s="10"/>
    </row>
    <row r="4666" spans="4:4" x14ac:dyDescent="0.25">
      <c r="D4666" s="10"/>
    </row>
    <row r="4667" spans="4:4" x14ac:dyDescent="0.25">
      <c r="D4667" s="10"/>
    </row>
    <row r="4668" spans="4:4" x14ac:dyDescent="0.25">
      <c r="D4668" s="10"/>
    </row>
    <row r="4669" spans="4:4" x14ac:dyDescent="0.25">
      <c r="D4669" s="10"/>
    </row>
    <row r="4670" spans="4:4" x14ac:dyDescent="0.25">
      <c r="D4670" s="10"/>
    </row>
    <row r="4671" spans="4:4" x14ac:dyDescent="0.25">
      <c r="D4671" s="10"/>
    </row>
    <row r="4672" spans="4:4" x14ac:dyDescent="0.25">
      <c r="D4672" s="10"/>
    </row>
    <row r="4673" spans="4:4" x14ac:dyDescent="0.25">
      <c r="D4673" s="10"/>
    </row>
    <row r="4674" spans="4:4" x14ac:dyDescent="0.25">
      <c r="D4674" s="10"/>
    </row>
    <row r="4675" spans="4:4" x14ac:dyDescent="0.25">
      <c r="D4675" s="10"/>
    </row>
    <row r="4676" spans="4:4" x14ac:dyDescent="0.25">
      <c r="D4676" s="10"/>
    </row>
    <row r="4677" spans="4:4" x14ac:dyDescent="0.25">
      <c r="D4677" s="10"/>
    </row>
    <row r="4678" spans="4:4" x14ac:dyDescent="0.25">
      <c r="D4678" s="10"/>
    </row>
    <row r="4679" spans="4:4" x14ac:dyDescent="0.25">
      <c r="D4679" s="10"/>
    </row>
    <row r="4680" spans="4:4" x14ac:dyDescent="0.25">
      <c r="D4680" s="10"/>
    </row>
    <row r="4681" spans="4:4" x14ac:dyDescent="0.25">
      <c r="D4681" s="10"/>
    </row>
    <row r="4682" spans="4:4" x14ac:dyDescent="0.25">
      <c r="D4682" s="10"/>
    </row>
    <row r="4683" spans="4:4" x14ac:dyDescent="0.25">
      <c r="D4683" s="10"/>
    </row>
    <row r="4684" spans="4:4" x14ac:dyDescent="0.25">
      <c r="D4684" s="10"/>
    </row>
    <row r="4685" spans="4:4" x14ac:dyDescent="0.25">
      <c r="D4685" s="10"/>
    </row>
    <row r="4686" spans="4:4" x14ac:dyDescent="0.25">
      <c r="D4686" s="10"/>
    </row>
    <row r="4687" spans="4:4" x14ac:dyDescent="0.25">
      <c r="D4687" s="10"/>
    </row>
    <row r="4688" spans="4:4" x14ac:dyDescent="0.25">
      <c r="D4688" s="10"/>
    </row>
    <row r="4689" spans="4:4" x14ac:dyDescent="0.25">
      <c r="D4689" s="10"/>
    </row>
    <row r="4690" spans="4:4" x14ac:dyDescent="0.25">
      <c r="D4690" s="10"/>
    </row>
    <row r="4691" spans="4:4" x14ac:dyDescent="0.25">
      <c r="D4691" s="10"/>
    </row>
    <row r="4692" spans="4:4" x14ac:dyDescent="0.25">
      <c r="D4692" s="10"/>
    </row>
    <row r="4693" spans="4:4" x14ac:dyDescent="0.25">
      <c r="D4693" s="10"/>
    </row>
    <row r="4694" spans="4:4" x14ac:dyDescent="0.25">
      <c r="D4694" s="10"/>
    </row>
    <row r="4695" spans="4:4" x14ac:dyDescent="0.25">
      <c r="D4695" s="10"/>
    </row>
    <row r="4696" spans="4:4" x14ac:dyDescent="0.25">
      <c r="D4696" s="10"/>
    </row>
    <row r="4697" spans="4:4" x14ac:dyDescent="0.25">
      <c r="D4697" s="10"/>
    </row>
    <row r="4698" spans="4:4" x14ac:dyDescent="0.25">
      <c r="D4698" s="10"/>
    </row>
    <row r="4699" spans="4:4" x14ac:dyDescent="0.25">
      <c r="D4699" s="10"/>
    </row>
    <row r="4700" spans="4:4" x14ac:dyDescent="0.25">
      <c r="D4700" s="10"/>
    </row>
    <row r="4701" spans="4:4" x14ac:dyDescent="0.25">
      <c r="D4701" s="10"/>
    </row>
    <row r="4702" spans="4:4" x14ac:dyDescent="0.25">
      <c r="D4702" s="10"/>
    </row>
    <row r="4703" spans="4:4" x14ac:dyDescent="0.25">
      <c r="D4703" s="10"/>
    </row>
    <row r="4704" spans="4:4" x14ac:dyDescent="0.25">
      <c r="D4704" s="10"/>
    </row>
    <row r="4705" spans="4:4" x14ac:dyDescent="0.25">
      <c r="D4705" s="10"/>
    </row>
    <row r="4706" spans="4:4" x14ac:dyDescent="0.25">
      <c r="D4706" s="10"/>
    </row>
    <row r="4707" spans="4:4" x14ac:dyDescent="0.25">
      <c r="D4707" s="10"/>
    </row>
    <row r="4708" spans="4:4" x14ac:dyDescent="0.25">
      <c r="D4708" s="10"/>
    </row>
    <row r="4709" spans="4:4" x14ac:dyDescent="0.25">
      <c r="D4709" s="10"/>
    </row>
    <row r="4710" spans="4:4" x14ac:dyDescent="0.25">
      <c r="D4710" s="10"/>
    </row>
    <row r="4711" spans="4:4" x14ac:dyDescent="0.25">
      <c r="D4711" s="10"/>
    </row>
    <row r="4712" spans="4:4" x14ac:dyDescent="0.25">
      <c r="D4712" s="10"/>
    </row>
    <row r="4713" spans="4:4" x14ac:dyDescent="0.25">
      <c r="D4713" s="10"/>
    </row>
    <row r="4714" spans="4:4" x14ac:dyDescent="0.25">
      <c r="D4714" s="10"/>
    </row>
    <row r="4715" spans="4:4" x14ac:dyDescent="0.25">
      <c r="D4715" s="10"/>
    </row>
    <row r="4716" spans="4:4" x14ac:dyDescent="0.25">
      <c r="D4716" s="10"/>
    </row>
    <row r="4717" spans="4:4" x14ac:dyDescent="0.25">
      <c r="D4717" s="10"/>
    </row>
    <row r="4718" spans="4:4" x14ac:dyDescent="0.25">
      <c r="D4718" s="10"/>
    </row>
    <row r="4719" spans="4:4" x14ac:dyDescent="0.25">
      <c r="D4719" s="10"/>
    </row>
    <row r="4720" spans="4:4" x14ac:dyDescent="0.25">
      <c r="D4720" s="10"/>
    </row>
    <row r="4721" spans="4:4" x14ac:dyDescent="0.25">
      <c r="D4721" s="10"/>
    </row>
    <row r="4722" spans="4:4" x14ac:dyDescent="0.25">
      <c r="D4722" s="10"/>
    </row>
    <row r="4723" spans="4:4" x14ac:dyDescent="0.25">
      <c r="D4723" s="10"/>
    </row>
    <row r="4724" spans="4:4" x14ac:dyDescent="0.25">
      <c r="D4724" s="10"/>
    </row>
    <row r="4725" spans="4:4" x14ac:dyDescent="0.25">
      <c r="D4725" s="10"/>
    </row>
    <row r="4726" spans="4:4" x14ac:dyDescent="0.25">
      <c r="D4726" s="10"/>
    </row>
    <row r="4727" spans="4:4" x14ac:dyDescent="0.25">
      <c r="D4727" s="10"/>
    </row>
    <row r="4728" spans="4:4" x14ac:dyDescent="0.25">
      <c r="D4728" s="10"/>
    </row>
    <row r="4729" spans="4:4" x14ac:dyDescent="0.25">
      <c r="D4729" s="10"/>
    </row>
    <row r="4730" spans="4:4" x14ac:dyDescent="0.25">
      <c r="D4730" s="10"/>
    </row>
    <row r="4731" spans="4:4" x14ac:dyDescent="0.25">
      <c r="D4731" s="10"/>
    </row>
    <row r="4732" spans="4:4" x14ac:dyDescent="0.25">
      <c r="D4732" s="10"/>
    </row>
    <row r="4733" spans="4:4" x14ac:dyDescent="0.25">
      <c r="D4733" s="10"/>
    </row>
    <row r="4734" spans="4:4" x14ac:dyDescent="0.25">
      <c r="D4734" s="10"/>
    </row>
    <row r="4735" spans="4:4" x14ac:dyDescent="0.25">
      <c r="D4735" s="10"/>
    </row>
    <row r="4736" spans="4:4" x14ac:dyDescent="0.25">
      <c r="D4736" s="10"/>
    </row>
    <row r="4737" spans="4:4" x14ac:dyDescent="0.25">
      <c r="D4737" s="10"/>
    </row>
    <row r="4738" spans="4:4" x14ac:dyDescent="0.25">
      <c r="D4738" s="10"/>
    </row>
    <row r="4739" spans="4:4" x14ac:dyDescent="0.25">
      <c r="D4739" s="10"/>
    </row>
    <row r="4740" spans="4:4" x14ac:dyDescent="0.25">
      <c r="D4740" s="10"/>
    </row>
    <row r="4741" spans="4:4" x14ac:dyDescent="0.25">
      <c r="D4741" s="10"/>
    </row>
    <row r="4742" spans="4:4" x14ac:dyDescent="0.25">
      <c r="D4742" s="10"/>
    </row>
    <row r="4743" spans="4:4" x14ac:dyDescent="0.25">
      <c r="D4743" s="10"/>
    </row>
    <row r="4744" spans="4:4" x14ac:dyDescent="0.25">
      <c r="D4744" s="10"/>
    </row>
    <row r="4745" spans="4:4" x14ac:dyDescent="0.25">
      <c r="D4745" s="10"/>
    </row>
    <row r="4746" spans="4:4" x14ac:dyDescent="0.25">
      <c r="D4746" s="10"/>
    </row>
    <row r="4747" spans="4:4" x14ac:dyDescent="0.25">
      <c r="D4747" s="10"/>
    </row>
    <row r="4748" spans="4:4" x14ac:dyDescent="0.25">
      <c r="D4748" s="10"/>
    </row>
    <row r="4749" spans="4:4" x14ac:dyDescent="0.25">
      <c r="D4749" s="10"/>
    </row>
    <row r="4750" spans="4:4" x14ac:dyDescent="0.25">
      <c r="D4750" s="10"/>
    </row>
    <row r="4751" spans="4:4" x14ac:dyDescent="0.25">
      <c r="D4751" s="10"/>
    </row>
    <row r="4752" spans="4:4" x14ac:dyDescent="0.25">
      <c r="D4752" s="10"/>
    </row>
    <row r="4753" spans="4:4" x14ac:dyDescent="0.25">
      <c r="D4753" s="10"/>
    </row>
    <row r="4754" spans="4:4" x14ac:dyDescent="0.25">
      <c r="D4754" s="10"/>
    </row>
    <row r="4755" spans="4:4" x14ac:dyDescent="0.25">
      <c r="D4755" s="10"/>
    </row>
    <row r="4756" spans="4:4" x14ac:dyDescent="0.25">
      <c r="D4756" s="10"/>
    </row>
    <row r="4757" spans="4:4" x14ac:dyDescent="0.25">
      <c r="D4757" s="10"/>
    </row>
    <row r="4758" spans="4:4" x14ac:dyDescent="0.25">
      <c r="D4758" s="10"/>
    </row>
    <row r="4759" spans="4:4" x14ac:dyDescent="0.25">
      <c r="D4759" s="10"/>
    </row>
    <row r="4760" spans="4:4" x14ac:dyDescent="0.25">
      <c r="D4760" s="10"/>
    </row>
    <row r="4761" spans="4:4" x14ac:dyDescent="0.25">
      <c r="D4761" s="10"/>
    </row>
    <row r="4762" spans="4:4" x14ac:dyDescent="0.25">
      <c r="D4762" s="10"/>
    </row>
    <row r="4763" spans="4:4" x14ac:dyDescent="0.25">
      <c r="D4763" s="10"/>
    </row>
    <row r="4764" spans="4:4" x14ac:dyDescent="0.25">
      <c r="D4764" s="10"/>
    </row>
    <row r="4765" spans="4:4" x14ac:dyDescent="0.25">
      <c r="D4765" s="10"/>
    </row>
    <row r="4766" spans="4:4" x14ac:dyDescent="0.25">
      <c r="D4766" s="10"/>
    </row>
    <row r="4767" spans="4:4" x14ac:dyDescent="0.25">
      <c r="D4767" s="10"/>
    </row>
    <row r="4768" spans="4:4" x14ac:dyDescent="0.25">
      <c r="D4768" s="10"/>
    </row>
    <row r="4769" spans="4:4" x14ac:dyDescent="0.25">
      <c r="D4769" s="10"/>
    </row>
    <row r="4770" spans="4:4" x14ac:dyDescent="0.25">
      <c r="D4770" s="10"/>
    </row>
    <row r="4771" spans="4:4" x14ac:dyDescent="0.25">
      <c r="D4771" s="10"/>
    </row>
    <row r="4772" spans="4:4" x14ac:dyDescent="0.25">
      <c r="D4772" s="10"/>
    </row>
    <row r="4773" spans="4:4" x14ac:dyDescent="0.25">
      <c r="D4773" s="10"/>
    </row>
    <row r="4774" spans="4:4" x14ac:dyDescent="0.25">
      <c r="D4774" s="10"/>
    </row>
    <row r="4775" spans="4:4" x14ac:dyDescent="0.25">
      <c r="D4775" s="10"/>
    </row>
    <row r="4776" spans="4:4" x14ac:dyDescent="0.25">
      <c r="D4776" s="10"/>
    </row>
    <row r="4777" spans="4:4" x14ac:dyDescent="0.25">
      <c r="D4777" s="10"/>
    </row>
    <row r="4778" spans="4:4" x14ac:dyDescent="0.25">
      <c r="D4778" s="10"/>
    </row>
    <row r="4779" spans="4:4" x14ac:dyDescent="0.25">
      <c r="D4779" s="10"/>
    </row>
    <row r="4780" spans="4:4" x14ac:dyDescent="0.25">
      <c r="D4780" s="10"/>
    </row>
    <row r="4781" spans="4:4" x14ac:dyDescent="0.25">
      <c r="D4781" s="10"/>
    </row>
    <row r="4782" spans="4:4" x14ac:dyDescent="0.25">
      <c r="D4782" s="10"/>
    </row>
    <row r="4783" spans="4:4" x14ac:dyDescent="0.25">
      <c r="D4783" s="10"/>
    </row>
    <row r="4784" spans="4:4" x14ac:dyDescent="0.25">
      <c r="D4784" s="10"/>
    </row>
    <row r="4785" spans="4:4" x14ac:dyDescent="0.25">
      <c r="D4785" s="10"/>
    </row>
    <row r="4786" spans="4:4" x14ac:dyDescent="0.25">
      <c r="D4786" s="10"/>
    </row>
    <row r="4787" spans="4:4" x14ac:dyDescent="0.25">
      <c r="D4787" s="10"/>
    </row>
    <row r="4788" spans="4:4" x14ac:dyDescent="0.25">
      <c r="D4788" s="10"/>
    </row>
    <row r="4789" spans="4:4" x14ac:dyDescent="0.25">
      <c r="D4789" s="10"/>
    </row>
    <row r="4790" spans="4:4" x14ac:dyDescent="0.25">
      <c r="D4790" s="10"/>
    </row>
    <row r="4791" spans="4:4" x14ac:dyDescent="0.25">
      <c r="D4791" s="10"/>
    </row>
    <row r="4792" spans="4:4" x14ac:dyDescent="0.25">
      <c r="D4792" s="10"/>
    </row>
    <row r="4793" spans="4:4" x14ac:dyDescent="0.25">
      <c r="D4793" s="10"/>
    </row>
    <row r="4794" spans="4:4" x14ac:dyDescent="0.25">
      <c r="D4794" s="10"/>
    </row>
    <row r="4795" spans="4:4" x14ac:dyDescent="0.25">
      <c r="D4795" s="10"/>
    </row>
    <row r="4796" spans="4:4" x14ac:dyDescent="0.25">
      <c r="D4796" s="10"/>
    </row>
    <row r="4797" spans="4:4" x14ac:dyDescent="0.25">
      <c r="D4797" s="10"/>
    </row>
    <row r="4798" spans="4:4" x14ac:dyDescent="0.25">
      <c r="D4798" s="10"/>
    </row>
    <row r="4799" spans="4:4" x14ac:dyDescent="0.25">
      <c r="D4799" s="10"/>
    </row>
    <row r="4800" spans="4:4" x14ac:dyDescent="0.25">
      <c r="D4800" s="10"/>
    </row>
    <row r="4801" spans="4:4" x14ac:dyDescent="0.25">
      <c r="D4801" s="10"/>
    </row>
    <row r="4802" spans="4:4" x14ac:dyDescent="0.25">
      <c r="D4802" s="10"/>
    </row>
    <row r="4803" spans="4:4" x14ac:dyDescent="0.25">
      <c r="D4803" s="10"/>
    </row>
    <row r="4804" spans="4:4" x14ac:dyDescent="0.25">
      <c r="D4804" s="10"/>
    </row>
    <row r="4805" spans="4:4" x14ac:dyDescent="0.25">
      <c r="D4805" s="10"/>
    </row>
    <row r="4806" spans="4:4" x14ac:dyDescent="0.25">
      <c r="D4806" s="10"/>
    </row>
    <row r="4807" spans="4:4" x14ac:dyDescent="0.25">
      <c r="D4807" s="10"/>
    </row>
    <row r="4808" spans="4:4" x14ac:dyDescent="0.25">
      <c r="D4808" s="10"/>
    </row>
    <row r="4809" spans="4:4" x14ac:dyDescent="0.25">
      <c r="D4809" s="10"/>
    </row>
    <row r="4810" spans="4:4" x14ac:dyDescent="0.25">
      <c r="D4810" s="10"/>
    </row>
    <row r="4811" spans="4:4" x14ac:dyDescent="0.25">
      <c r="D4811" s="10"/>
    </row>
    <row r="4812" spans="4:4" x14ac:dyDescent="0.25">
      <c r="D4812" s="10"/>
    </row>
    <row r="4813" spans="4:4" x14ac:dyDescent="0.25">
      <c r="D4813" s="10"/>
    </row>
    <row r="4814" spans="4:4" x14ac:dyDescent="0.25">
      <c r="D4814" s="10"/>
    </row>
    <row r="4815" spans="4:4" x14ac:dyDescent="0.25">
      <c r="D4815" s="10"/>
    </row>
    <row r="4816" spans="4:4" x14ac:dyDescent="0.25">
      <c r="D4816" s="10"/>
    </row>
    <row r="4817" spans="4:4" x14ac:dyDescent="0.25">
      <c r="D4817" s="10"/>
    </row>
    <row r="4818" spans="4:4" x14ac:dyDescent="0.25">
      <c r="D4818" s="10"/>
    </row>
    <row r="4819" spans="4:4" x14ac:dyDescent="0.25">
      <c r="D4819" s="10"/>
    </row>
    <row r="4820" spans="4:4" x14ac:dyDescent="0.25">
      <c r="D4820" s="10"/>
    </row>
    <row r="4821" spans="4:4" x14ac:dyDescent="0.25">
      <c r="D4821" s="10"/>
    </row>
    <row r="4822" spans="4:4" x14ac:dyDescent="0.25">
      <c r="D4822" s="10"/>
    </row>
    <row r="4823" spans="4:4" x14ac:dyDescent="0.25">
      <c r="D4823" s="10"/>
    </row>
    <row r="4824" spans="4:4" x14ac:dyDescent="0.25">
      <c r="D4824" s="10"/>
    </row>
    <row r="4825" spans="4:4" x14ac:dyDescent="0.25">
      <c r="D4825" s="10"/>
    </row>
    <row r="4826" spans="4:4" x14ac:dyDescent="0.25">
      <c r="D4826" s="10"/>
    </row>
    <row r="4827" spans="4:4" x14ac:dyDescent="0.25">
      <c r="D4827" s="10"/>
    </row>
    <row r="4828" spans="4:4" x14ac:dyDescent="0.25">
      <c r="D4828" s="10"/>
    </row>
    <row r="4829" spans="4:4" x14ac:dyDescent="0.25">
      <c r="D4829" s="10"/>
    </row>
    <row r="4830" spans="4:4" x14ac:dyDescent="0.25">
      <c r="D4830" s="10"/>
    </row>
    <row r="4831" spans="4:4" x14ac:dyDescent="0.25">
      <c r="D4831" s="10"/>
    </row>
    <row r="4832" spans="4:4" x14ac:dyDescent="0.25">
      <c r="D4832" s="10"/>
    </row>
    <row r="4833" spans="4:4" x14ac:dyDescent="0.25">
      <c r="D4833" s="10"/>
    </row>
    <row r="4834" spans="4:4" x14ac:dyDescent="0.25">
      <c r="D4834" s="10"/>
    </row>
    <row r="4835" spans="4:4" x14ac:dyDescent="0.25">
      <c r="D4835" s="10"/>
    </row>
    <row r="4836" spans="4:4" x14ac:dyDescent="0.25">
      <c r="D4836" s="10"/>
    </row>
    <row r="4837" spans="4:4" x14ac:dyDescent="0.25">
      <c r="D4837" s="10"/>
    </row>
    <row r="4838" spans="4:4" x14ac:dyDescent="0.25">
      <c r="D4838" s="10"/>
    </row>
    <row r="4839" spans="4:4" x14ac:dyDescent="0.25">
      <c r="D4839" s="10"/>
    </row>
    <row r="4840" spans="4:4" x14ac:dyDescent="0.25">
      <c r="D4840" s="10"/>
    </row>
    <row r="4841" spans="4:4" x14ac:dyDescent="0.25">
      <c r="D4841" s="10"/>
    </row>
    <row r="4842" spans="4:4" x14ac:dyDescent="0.25">
      <c r="D4842" s="10"/>
    </row>
    <row r="4843" spans="4:4" x14ac:dyDescent="0.25">
      <c r="D4843" s="10"/>
    </row>
    <row r="4844" spans="4:4" x14ac:dyDescent="0.25">
      <c r="D4844" s="10"/>
    </row>
    <row r="4845" spans="4:4" x14ac:dyDescent="0.25">
      <c r="D4845" s="10"/>
    </row>
    <row r="4846" spans="4:4" x14ac:dyDescent="0.25">
      <c r="D4846" s="10"/>
    </row>
    <row r="4847" spans="4:4" x14ac:dyDescent="0.25">
      <c r="D4847" s="10"/>
    </row>
    <row r="4848" spans="4:4" x14ac:dyDescent="0.25">
      <c r="D4848" s="10"/>
    </row>
    <row r="4849" spans="4:4" x14ac:dyDescent="0.25">
      <c r="D4849" s="10"/>
    </row>
    <row r="4850" spans="4:4" x14ac:dyDescent="0.25">
      <c r="D4850" s="10"/>
    </row>
    <row r="4851" spans="4:4" x14ac:dyDescent="0.25">
      <c r="D4851" s="10"/>
    </row>
    <row r="4852" spans="4:4" x14ac:dyDescent="0.25">
      <c r="D4852" s="10"/>
    </row>
    <row r="4853" spans="4:4" x14ac:dyDescent="0.25">
      <c r="D4853" s="10"/>
    </row>
    <row r="4854" spans="4:4" x14ac:dyDescent="0.25">
      <c r="D4854" s="10"/>
    </row>
    <row r="4855" spans="4:4" x14ac:dyDescent="0.25">
      <c r="D4855" s="10"/>
    </row>
    <row r="4856" spans="4:4" x14ac:dyDescent="0.25">
      <c r="D4856" s="10"/>
    </row>
    <row r="4857" spans="4:4" x14ac:dyDescent="0.25">
      <c r="D4857" s="10"/>
    </row>
    <row r="4858" spans="4:4" x14ac:dyDescent="0.25">
      <c r="D4858" s="10"/>
    </row>
    <row r="4859" spans="4:4" x14ac:dyDescent="0.25">
      <c r="D4859" s="10"/>
    </row>
    <row r="4860" spans="4:4" x14ac:dyDescent="0.25">
      <c r="D4860" s="10"/>
    </row>
    <row r="4861" spans="4:4" x14ac:dyDescent="0.25">
      <c r="D4861" s="10"/>
    </row>
    <row r="4862" spans="4:4" x14ac:dyDescent="0.25">
      <c r="D4862" s="10"/>
    </row>
    <row r="4863" spans="4:4" x14ac:dyDescent="0.25">
      <c r="D4863" s="10"/>
    </row>
    <row r="4864" spans="4:4" x14ac:dyDescent="0.25">
      <c r="D4864" s="10"/>
    </row>
    <row r="4865" spans="4:4" x14ac:dyDescent="0.25">
      <c r="D4865" s="10"/>
    </row>
    <row r="4866" spans="4:4" x14ac:dyDescent="0.25">
      <c r="D4866" s="10"/>
    </row>
    <row r="4867" spans="4:4" x14ac:dyDescent="0.25">
      <c r="D4867" s="10"/>
    </row>
    <row r="4868" spans="4:4" x14ac:dyDescent="0.25">
      <c r="D4868" s="10"/>
    </row>
    <row r="4869" spans="4:4" x14ac:dyDescent="0.25">
      <c r="D4869" s="10"/>
    </row>
    <row r="4870" spans="4:4" x14ac:dyDescent="0.25">
      <c r="D4870" s="10"/>
    </row>
    <row r="4871" spans="4:4" x14ac:dyDescent="0.25">
      <c r="D4871" s="10"/>
    </row>
    <row r="4872" spans="4:4" x14ac:dyDescent="0.25">
      <c r="D4872" s="10"/>
    </row>
    <row r="4873" spans="4:4" x14ac:dyDescent="0.25">
      <c r="D4873" s="10"/>
    </row>
    <row r="4874" spans="4:4" x14ac:dyDescent="0.25">
      <c r="D4874" s="10"/>
    </row>
    <row r="4875" spans="4:4" x14ac:dyDescent="0.25">
      <c r="D4875" s="10"/>
    </row>
    <row r="4876" spans="4:4" x14ac:dyDescent="0.25">
      <c r="D4876" s="10"/>
    </row>
    <row r="4877" spans="4:4" x14ac:dyDescent="0.25">
      <c r="D4877" s="10"/>
    </row>
    <row r="4878" spans="4:4" x14ac:dyDescent="0.25">
      <c r="D4878" s="10"/>
    </row>
    <row r="4879" spans="4:4" x14ac:dyDescent="0.25">
      <c r="D4879" s="10"/>
    </row>
    <row r="4880" spans="4:4" x14ac:dyDescent="0.25">
      <c r="D4880" s="10"/>
    </row>
    <row r="4881" spans="4:4" x14ac:dyDescent="0.25">
      <c r="D4881" s="10"/>
    </row>
    <row r="4882" spans="4:4" x14ac:dyDescent="0.25">
      <c r="D4882" s="10"/>
    </row>
    <row r="4883" spans="4:4" x14ac:dyDescent="0.25">
      <c r="D4883" s="10"/>
    </row>
    <row r="4884" spans="4:4" x14ac:dyDescent="0.25">
      <c r="D4884" s="10"/>
    </row>
    <row r="4885" spans="4:4" x14ac:dyDescent="0.25">
      <c r="D4885" s="10"/>
    </row>
    <row r="4886" spans="4:4" x14ac:dyDescent="0.25">
      <c r="D4886" s="10"/>
    </row>
    <row r="4887" spans="4:4" x14ac:dyDescent="0.25">
      <c r="D4887" s="10"/>
    </row>
    <row r="4888" spans="4:4" x14ac:dyDescent="0.25">
      <c r="D4888" s="10"/>
    </row>
    <row r="4889" spans="4:4" x14ac:dyDescent="0.25">
      <c r="D4889" s="10"/>
    </row>
    <row r="4890" spans="4:4" x14ac:dyDescent="0.25">
      <c r="D4890" s="10"/>
    </row>
    <row r="4891" spans="4:4" x14ac:dyDescent="0.25">
      <c r="D4891" s="10"/>
    </row>
    <row r="4892" spans="4:4" x14ac:dyDescent="0.25">
      <c r="D4892" s="10"/>
    </row>
    <row r="4893" spans="4:4" x14ac:dyDescent="0.25">
      <c r="D4893" s="10"/>
    </row>
    <row r="4894" spans="4:4" x14ac:dyDescent="0.25">
      <c r="D4894" s="10"/>
    </row>
    <row r="4895" spans="4:4" x14ac:dyDescent="0.25">
      <c r="D4895" s="10"/>
    </row>
    <row r="4896" spans="4:4" x14ac:dyDescent="0.25">
      <c r="D4896" s="10"/>
    </row>
    <row r="4897" spans="4:4" x14ac:dyDescent="0.25">
      <c r="D4897" s="10"/>
    </row>
    <row r="4898" spans="4:4" x14ac:dyDescent="0.25">
      <c r="D4898" s="10"/>
    </row>
    <row r="4899" spans="4:4" x14ac:dyDescent="0.25">
      <c r="D4899" s="10"/>
    </row>
    <row r="4900" spans="4:4" x14ac:dyDescent="0.25">
      <c r="D4900" s="10"/>
    </row>
    <row r="4901" spans="4:4" x14ac:dyDescent="0.25">
      <c r="D4901" s="10"/>
    </row>
    <row r="4902" spans="4:4" x14ac:dyDescent="0.25">
      <c r="D4902" s="10"/>
    </row>
    <row r="4903" spans="4:4" x14ac:dyDescent="0.25">
      <c r="D4903" s="10"/>
    </row>
    <row r="4904" spans="4:4" x14ac:dyDescent="0.25">
      <c r="D4904" s="10"/>
    </row>
    <row r="4905" spans="4:4" x14ac:dyDescent="0.25">
      <c r="D4905" s="10"/>
    </row>
    <row r="4906" spans="4:4" x14ac:dyDescent="0.25">
      <c r="D4906" s="10"/>
    </row>
    <row r="4907" spans="4:4" x14ac:dyDescent="0.25">
      <c r="D4907" s="10"/>
    </row>
    <row r="4908" spans="4:4" x14ac:dyDescent="0.25">
      <c r="D4908" s="10"/>
    </row>
    <row r="4909" spans="4:4" x14ac:dyDescent="0.25">
      <c r="D4909" s="10"/>
    </row>
    <row r="4910" spans="4:4" x14ac:dyDescent="0.25">
      <c r="D4910" s="10"/>
    </row>
    <row r="4911" spans="4:4" x14ac:dyDescent="0.25">
      <c r="D4911" s="10"/>
    </row>
    <row r="4912" spans="4:4" x14ac:dyDescent="0.25">
      <c r="D4912" s="10"/>
    </row>
    <row r="4913" spans="4:4" x14ac:dyDescent="0.25">
      <c r="D4913" s="10"/>
    </row>
    <row r="4914" spans="4:4" x14ac:dyDescent="0.25">
      <c r="D4914" s="10"/>
    </row>
    <row r="4915" spans="4:4" x14ac:dyDescent="0.25">
      <c r="D4915" s="10"/>
    </row>
    <row r="4916" spans="4:4" x14ac:dyDescent="0.25">
      <c r="D4916" s="10"/>
    </row>
    <row r="4917" spans="4:4" x14ac:dyDescent="0.25">
      <c r="D4917" s="10"/>
    </row>
    <row r="4918" spans="4:4" x14ac:dyDescent="0.25">
      <c r="D4918" s="10"/>
    </row>
    <row r="4919" spans="4:4" x14ac:dyDescent="0.25">
      <c r="D4919" s="10"/>
    </row>
    <row r="4920" spans="4:4" x14ac:dyDescent="0.25">
      <c r="D4920" s="10"/>
    </row>
    <row r="4921" spans="4:4" x14ac:dyDescent="0.25">
      <c r="D4921" s="10"/>
    </row>
    <row r="4922" spans="4:4" x14ac:dyDescent="0.25">
      <c r="D4922" s="10"/>
    </row>
    <row r="4923" spans="4:4" x14ac:dyDescent="0.25">
      <c r="D4923" s="10"/>
    </row>
    <row r="4924" spans="4:4" x14ac:dyDescent="0.25">
      <c r="D4924" s="10"/>
    </row>
    <row r="4925" spans="4:4" x14ac:dyDescent="0.25">
      <c r="D4925" s="10"/>
    </row>
    <row r="4926" spans="4:4" x14ac:dyDescent="0.25">
      <c r="D4926" s="10"/>
    </row>
    <row r="4927" spans="4:4" x14ac:dyDescent="0.25">
      <c r="D4927" s="10"/>
    </row>
    <row r="4928" spans="4:4" x14ac:dyDescent="0.25">
      <c r="D4928" s="10"/>
    </row>
    <row r="4929" spans="4:4" x14ac:dyDescent="0.25">
      <c r="D4929" s="10"/>
    </row>
    <row r="4930" spans="4:4" x14ac:dyDescent="0.25">
      <c r="D4930" s="10"/>
    </row>
    <row r="4931" spans="4:4" x14ac:dyDescent="0.25">
      <c r="D4931" s="10"/>
    </row>
    <row r="4932" spans="4:4" x14ac:dyDescent="0.25">
      <c r="D4932" s="10"/>
    </row>
    <row r="4933" spans="4:4" x14ac:dyDescent="0.25">
      <c r="D4933" s="10"/>
    </row>
    <row r="4934" spans="4:4" x14ac:dyDescent="0.25">
      <c r="D4934" s="10"/>
    </row>
    <row r="4935" spans="4:4" x14ac:dyDescent="0.25">
      <c r="D4935" s="10"/>
    </row>
    <row r="4936" spans="4:4" x14ac:dyDescent="0.25">
      <c r="D4936" s="10"/>
    </row>
    <row r="4937" spans="4:4" x14ac:dyDescent="0.25">
      <c r="D4937" s="10"/>
    </row>
    <row r="4938" spans="4:4" x14ac:dyDescent="0.25">
      <c r="D4938" s="10"/>
    </row>
    <row r="4939" spans="4:4" x14ac:dyDescent="0.25">
      <c r="D4939" s="10"/>
    </row>
    <row r="4940" spans="4:4" x14ac:dyDescent="0.25">
      <c r="D4940" s="10"/>
    </row>
    <row r="4941" spans="4:4" x14ac:dyDescent="0.25">
      <c r="D4941" s="10"/>
    </row>
    <row r="4942" spans="4:4" x14ac:dyDescent="0.25">
      <c r="D4942" s="10"/>
    </row>
    <row r="4943" spans="4:4" x14ac:dyDescent="0.25">
      <c r="D4943" s="10"/>
    </row>
    <row r="4944" spans="4:4" x14ac:dyDescent="0.25">
      <c r="D4944" s="10"/>
    </row>
    <row r="4945" spans="4:4" x14ac:dyDescent="0.25">
      <c r="D4945" s="10"/>
    </row>
    <row r="4946" spans="4:4" x14ac:dyDescent="0.25">
      <c r="D4946" s="10"/>
    </row>
    <row r="4947" spans="4:4" x14ac:dyDescent="0.25">
      <c r="D4947" s="10"/>
    </row>
    <row r="4948" spans="4:4" x14ac:dyDescent="0.25">
      <c r="D4948" s="10"/>
    </row>
    <row r="4949" spans="4:4" x14ac:dyDescent="0.25">
      <c r="D4949" s="10"/>
    </row>
    <row r="4950" spans="4:4" x14ac:dyDescent="0.25">
      <c r="D4950" s="10"/>
    </row>
    <row r="4951" spans="4:4" x14ac:dyDescent="0.25">
      <c r="D4951" s="10"/>
    </row>
    <row r="4952" spans="4:4" x14ac:dyDescent="0.25">
      <c r="D4952" s="10"/>
    </row>
    <row r="4953" spans="4:4" x14ac:dyDescent="0.25">
      <c r="D4953" s="10"/>
    </row>
    <row r="4954" spans="4:4" x14ac:dyDescent="0.25">
      <c r="D4954" s="10"/>
    </row>
    <row r="4955" spans="4:4" x14ac:dyDescent="0.25">
      <c r="D4955" s="10"/>
    </row>
    <row r="4956" spans="4:4" x14ac:dyDescent="0.25">
      <c r="D4956" s="10"/>
    </row>
    <row r="4957" spans="4:4" x14ac:dyDescent="0.25">
      <c r="D4957" s="10"/>
    </row>
    <row r="4958" spans="4:4" x14ac:dyDescent="0.25">
      <c r="D4958" s="10"/>
    </row>
    <row r="4959" spans="4:4" x14ac:dyDescent="0.25">
      <c r="D4959" s="10"/>
    </row>
    <row r="4960" spans="4:4" x14ac:dyDescent="0.25">
      <c r="D4960" s="10"/>
    </row>
    <row r="4961" spans="4:4" x14ac:dyDescent="0.25">
      <c r="D4961" s="10"/>
    </row>
    <row r="4962" spans="4:4" x14ac:dyDescent="0.25">
      <c r="D4962" s="10"/>
    </row>
    <row r="4963" spans="4:4" x14ac:dyDescent="0.25">
      <c r="D4963" s="10"/>
    </row>
    <row r="4964" spans="4:4" x14ac:dyDescent="0.25">
      <c r="D4964" s="10"/>
    </row>
    <row r="4965" spans="4:4" x14ac:dyDescent="0.25">
      <c r="D4965" s="10"/>
    </row>
    <row r="4966" spans="4:4" x14ac:dyDescent="0.25">
      <c r="D4966" s="10"/>
    </row>
    <row r="4967" spans="4:4" x14ac:dyDescent="0.25">
      <c r="D4967" s="10"/>
    </row>
    <row r="4968" spans="4:4" x14ac:dyDescent="0.25">
      <c r="D4968" s="10"/>
    </row>
    <row r="4969" spans="4:4" x14ac:dyDescent="0.25">
      <c r="D4969" s="10"/>
    </row>
    <row r="4970" spans="4:4" x14ac:dyDescent="0.25">
      <c r="D4970" s="10"/>
    </row>
    <row r="4971" spans="4:4" x14ac:dyDescent="0.25">
      <c r="D4971" s="10"/>
    </row>
    <row r="4972" spans="4:4" x14ac:dyDescent="0.25">
      <c r="D4972" s="10"/>
    </row>
    <row r="4973" spans="4:4" x14ac:dyDescent="0.25">
      <c r="D4973" s="10"/>
    </row>
    <row r="4974" spans="4:4" x14ac:dyDescent="0.25">
      <c r="D4974" s="10"/>
    </row>
    <row r="4975" spans="4:4" x14ac:dyDescent="0.25">
      <c r="D4975" s="10"/>
    </row>
    <row r="4976" spans="4:4" x14ac:dyDescent="0.25">
      <c r="D4976" s="10"/>
    </row>
    <row r="4977" spans="4:4" x14ac:dyDescent="0.25">
      <c r="D4977" s="10"/>
    </row>
    <row r="4978" spans="4:4" x14ac:dyDescent="0.25">
      <c r="D4978" s="10"/>
    </row>
    <row r="4979" spans="4:4" x14ac:dyDescent="0.25">
      <c r="D4979" s="10"/>
    </row>
    <row r="4980" spans="4:4" x14ac:dyDescent="0.25">
      <c r="D4980" s="10"/>
    </row>
    <row r="4981" spans="4:4" x14ac:dyDescent="0.25">
      <c r="D4981" s="10"/>
    </row>
    <row r="4982" spans="4:4" x14ac:dyDescent="0.25">
      <c r="D4982" s="10"/>
    </row>
    <row r="4983" spans="4:4" x14ac:dyDescent="0.25">
      <c r="D4983" s="10"/>
    </row>
    <row r="4984" spans="4:4" x14ac:dyDescent="0.25">
      <c r="D4984" s="10"/>
    </row>
    <row r="4985" spans="4:4" x14ac:dyDescent="0.25">
      <c r="D4985" s="10"/>
    </row>
    <row r="4986" spans="4:4" x14ac:dyDescent="0.25">
      <c r="D4986" s="10"/>
    </row>
    <row r="4987" spans="4:4" x14ac:dyDescent="0.25">
      <c r="D4987" s="10"/>
    </row>
    <row r="4988" spans="4:4" x14ac:dyDescent="0.25">
      <c r="D4988" s="10"/>
    </row>
    <row r="4989" spans="4:4" x14ac:dyDescent="0.25">
      <c r="D4989" s="10"/>
    </row>
    <row r="4990" spans="4:4" x14ac:dyDescent="0.25">
      <c r="D4990" s="10"/>
    </row>
    <row r="4991" spans="4:4" x14ac:dyDescent="0.25">
      <c r="D4991" s="10"/>
    </row>
    <row r="4992" spans="4:4" x14ac:dyDescent="0.25">
      <c r="D4992" s="10"/>
    </row>
    <row r="4993" spans="4:4" x14ac:dyDescent="0.25">
      <c r="D4993" s="10"/>
    </row>
    <row r="4994" spans="4:4" x14ac:dyDescent="0.25">
      <c r="D4994" s="10"/>
    </row>
    <row r="4995" spans="4:4" x14ac:dyDescent="0.25">
      <c r="D4995" s="10"/>
    </row>
    <row r="4996" spans="4:4" x14ac:dyDescent="0.25">
      <c r="D4996" s="10"/>
    </row>
    <row r="4997" spans="4:4" x14ac:dyDescent="0.25">
      <c r="D4997" s="10"/>
    </row>
    <row r="4998" spans="4:4" x14ac:dyDescent="0.25">
      <c r="D4998" s="10"/>
    </row>
    <row r="4999" spans="4:4" x14ac:dyDescent="0.25">
      <c r="D4999" s="10"/>
    </row>
    <row r="5000" spans="4:4" x14ac:dyDescent="0.25">
      <c r="D5000" s="10"/>
    </row>
  </sheetData>
  <mergeCells count="6">
    <mergeCell ref="A48:G52"/>
    <mergeCell ref="A1:G1"/>
    <mergeCell ref="C2:G2"/>
    <mergeCell ref="C3:G3"/>
    <mergeCell ref="C4:G4"/>
    <mergeCell ref="A47:C47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48</vt:i4>
      </vt:variant>
    </vt:vector>
  </HeadingPairs>
  <TitlesOfParts>
    <vt:vector size="51" baseType="lpstr">
      <vt:lpstr>Stavba</vt:lpstr>
      <vt:lpstr>VzorPolozky</vt:lpstr>
      <vt:lpstr>0001 0001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'0001 0001 Pol'!Názvy_tisku</vt:lpstr>
      <vt:lpstr>oadresa</vt:lpstr>
      <vt:lpstr>Stavba!Objednatel</vt:lpstr>
      <vt:lpstr>Stavba!Objekt</vt:lpstr>
      <vt:lpstr>'0001 0001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VKB Stavby</dc:creator>
  <cp:lastModifiedBy>Miloslav Binder</cp:lastModifiedBy>
  <cp:lastPrinted>2019-03-19T12:27:02Z</cp:lastPrinted>
  <dcterms:created xsi:type="dcterms:W3CDTF">2009-04-08T07:15:50Z</dcterms:created>
  <dcterms:modified xsi:type="dcterms:W3CDTF">2025-08-06T04:37:10Z</dcterms:modified>
</cp:coreProperties>
</file>